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ab\Desktop\меню\Готово\"/>
    </mc:Choice>
  </mc:AlternateContent>
  <bookViews>
    <workbookView xWindow="0" yWindow="0" windowWidth="13740" windowHeight="111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31" i="1" l="1"/>
  <c r="H231" i="1"/>
  <c r="I231" i="1"/>
  <c r="J231" i="1"/>
  <c r="F231" i="1"/>
  <c r="G230" i="1"/>
  <c r="H230" i="1"/>
  <c r="I230" i="1"/>
  <c r="J230" i="1"/>
  <c r="F230" i="1"/>
  <c r="G229" i="1"/>
  <c r="H229" i="1"/>
  <c r="I229" i="1"/>
  <c r="J229" i="1"/>
  <c r="F229" i="1"/>
  <c r="G224" i="1"/>
  <c r="H224" i="1"/>
  <c r="I224" i="1"/>
  <c r="J224" i="1"/>
  <c r="F224" i="1"/>
  <c r="G215" i="1"/>
  <c r="H215" i="1"/>
  <c r="I215" i="1"/>
  <c r="J215" i="1"/>
  <c r="F215" i="1"/>
  <c r="K208" i="1"/>
  <c r="G207" i="1"/>
  <c r="H207" i="1"/>
  <c r="I207" i="1"/>
  <c r="J207" i="1"/>
  <c r="F207" i="1"/>
  <c r="G203" i="1"/>
  <c r="H203" i="1"/>
  <c r="I203" i="1"/>
  <c r="J203" i="1"/>
  <c r="F203" i="1"/>
  <c r="G193" i="1"/>
  <c r="H193" i="1"/>
  <c r="I193" i="1"/>
  <c r="J193" i="1"/>
  <c r="F193" i="1"/>
  <c r="G185" i="1"/>
  <c r="H185" i="1"/>
  <c r="I185" i="1"/>
  <c r="J185" i="1"/>
  <c r="F185" i="1"/>
  <c r="G180" i="1"/>
  <c r="H180" i="1"/>
  <c r="I180" i="1"/>
  <c r="J180" i="1"/>
  <c r="F180" i="1"/>
  <c r="G171" i="1"/>
  <c r="H171" i="1"/>
  <c r="I171" i="1"/>
  <c r="J171" i="1"/>
  <c r="F171" i="1"/>
  <c r="G163" i="1"/>
  <c r="H163" i="1"/>
  <c r="I163" i="1"/>
  <c r="J163" i="1"/>
  <c r="F163" i="1"/>
  <c r="G159" i="1"/>
  <c r="H159" i="1"/>
  <c r="I159" i="1"/>
  <c r="J159" i="1"/>
  <c r="F159" i="1"/>
  <c r="G148" i="1"/>
  <c r="H148" i="1"/>
  <c r="I148" i="1"/>
  <c r="J148" i="1"/>
  <c r="F148" i="1"/>
  <c r="G140" i="1"/>
  <c r="H140" i="1"/>
  <c r="I140" i="1"/>
  <c r="J140" i="1"/>
  <c r="F140" i="1"/>
  <c r="G135" i="1"/>
  <c r="H135" i="1"/>
  <c r="I135" i="1"/>
  <c r="J135" i="1"/>
  <c r="K135" i="1"/>
  <c r="F135" i="1"/>
  <c r="G124" i="1"/>
  <c r="H124" i="1"/>
  <c r="I124" i="1"/>
  <c r="J124" i="1"/>
  <c r="F124" i="1"/>
  <c r="G116" i="1"/>
  <c r="H116" i="1"/>
  <c r="I116" i="1"/>
  <c r="J116" i="1"/>
  <c r="F116" i="1"/>
  <c r="G113" i="1"/>
  <c r="H113" i="1"/>
  <c r="I113" i="1"/>
  <c r="J113" i="1"/>
  <c r="F113" i="1"/>
  <c r="G103" i="1"/>
  <c r="H103" i="1"/>
  <c r="I103" i="1"/>
  <c r="J103" i="1"/>
  <c r="F103" i="1"/>
  <c r="G96" i="1"/>
  <c r="H96" i="1"/>
  <c r="I96" i="1"/>
  <c r="J96" i="1"/>
  <c r="K96" i="1"/>
  <c r="F96" i="1"/>
  <c r="G91" i="1"/>
  <c r="H91" i="1"/>
  <c r="I91" i="1"/>
  <c r="J91" i="1"/>
  <c r="F91" i="1"/>
  <c r="G80" i="1"/>
  <c r="H80" i="1"/>
  <c r="I80" i="1"/>
  <c r="J80" i="1"/>
  <c r="F80" i="1"/>
  <c r="K73" i="1"/>
  <c r="G72" i="1"/>
  <c r="H72" i="1"/>
  <c r="I72" i="1"/>
  <c r="J72" i="1"/>
  <c r="F72" i="1"/>
  <c r="G68" i="1"/>
  <c r="H68" i="1"/>
  <c r="I68" i="1"/>
  <c r="J68" i="1"/>
  <c r="F68" i="1"/>
  <c r="G58" i="1"/>
  <c r="H58" i="1"/>
  <c r="I58" i="1"/>
  <c r="J58" i="1"/>
  <c r="F58" i="1"/>
  <c r="G50" i="1"/>
  <c r="H50" i="1"/>
  <c r="I50" i="1"/>
  <c r="J50" i="1"/>
  <c r="F50" i="1"/>
  <c r="G46" i="1"/>
  <c r="H46" i="1"/>
  <c r="I46" i="1"/>
  <c r="J46" i="1"/>
  <c r="K46" i="1"/>
  <c r="F46" i="1"/>
  <c r="G35" i="1"/>
  <c r="H35" i="1"/>
  <c r="I35" i="1"/>
  <c r="J35" i="1"/>
  <c r="F35" i="1"/>
  <c r="G26" i="1"/>
  <c r="H26" i="1"/>
  <c r="I26" i="1"/>
  <c r="J26" i="1"/>
  <c r="K26" i="1"/>
  <c r="F26" i="1"/>
  <c r="G23" i="1"/>
  <c r="H23" i="1"/>
  <c r="I23" i="1"/>
  <c r="J23" i="1"/>
  <c r="F23" i="1"/>
  <c r="I14" i="1"/>
  <c r="J14" i="1"/>
  <c r="H14" i="1"/>
  <c r="G14" i="1"/>
  <c r="F14" i="1"/>
  <c r="J208" i="1" l="1"/>
  <c r="I208" i="1"/>
  <c r="H208" i="1"/>
  <c r="G208" i="1"/>
  <c r="F208" i="1"/>
  <c r="F186" i="1"/>
  <c r="J186" i="1"/>
  <c r="I186" i="1"/>
  <c r="H186" i="1"/>
  <c r="G186" i="1"/>
  <c r="J164" i="1"/>
  <c r="F164" i="1"/>
  <c r="I164" i="1"/>
  <c r="H164" i="1"/>
  <c r="G164" i="1"/>
  <c r="F141" i="1"/>
  <c r="J141" i="1"/>
  <c r="I141" i="1"/>
  <c r="H141" i="1"/>
  <c r="G141" i="1"/>
  <c r="J117" i="1"/>
  <c r="I117" i="1"/>
  <c r="H117" i="1"/>
  <c r="G117" i="1"/>
  <c r="F117" i="1"/>
  <c r="H97" i="1"/>
  <c r="G97" i="1"/>
  <c r="J97" i="1"/>
  <c r="I97" i="1"/>
  <c r="F97" i="1"/>
  <c r="J73" i="1"/>
  <c r="F73" i="1"/>
  <c r="H73" i="1"/>
  <c r="G73" i="1"/>
  <c r="I73" i="1"/>
  <c r="H51" i="1"/>
  <c r="J51" i="1"/>
  <c r="F51" i="1"/>
  <c r="G51" i="1"/>
  <c r="I51" i="1"/>
  <c r="J27" i="1"/>
  <c r="G27" i="1"/>
  <c r="I27" i="1"/>
  <c r="H27" i="1"/>
  <c r="F27" i="1"/>
  <c r="A125" i="1" l="1"/>
  <c r="B230" i="1"/>
  <c r="A230" i="1"/>
  <c r="B216" i="1"/>
  <c r="A216" i="1"/>
  <c r="B208" i="1"/>
  <c r="A208" i="1"/>
  <c r="B194" i="1"/>
  <c r="A194" i="1"/>
  <c r="B186" i="1"/>
  <c r="A186" i="1"/>
  <c r="B172" i="1"/>
  <c r="A172" i="1"/>
  <c r="B164" i="1"/>
  <c r="A164" i="1"/>
  <c r="B149" i="1"/>
  <c r="A149" i="1"/>
  <c r="B141" i="1"/>
  <c r="A141" i="1"/>
  <c r="B125" i="1"/>
  <c r="B117" i="1"/>
  <c r="A117" i="1"/>
  <c r="B104" i="1"/>
  <c r="A104" i="1"/>
  <c r="B97" i="1"/>
  <c r="A97" i="1"/>
  <c r="B81" i="1"/>
  <c r="A81" i="1"/>
  <c r="B73" i="1"/>
  <c r="A73" i="1"/>
  <c r="B59" i="1"/>
  <c r="A59" i="1"/>
  <c r="B51" i="1"/>
  <c r="A51" i="1"/>
  <c r="B36" i="1"/>
  <c r="A36" i="1"/>
  <c r="B27" i="1"/>
  <c r="A27" i="1"/>
  <c r="B15" i="1"/>
  <c r="A15" i="1"/>
</calcChain>
</file>

<file path=xl/sharedStrings.xml><?xml version="1.0" encoding="utf-8"?>
<sst xmlns="http://schemas.openxmlformats.org/spreadsheetml/2006/main" count="280" uniqueCount="123">
  <si>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</si>
  <si>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</si>
  <si>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</si>
  <si>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</si>
  <si>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</si>
  <si>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</si>
  <si>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</si>
  <si>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</si>
  <si>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</si>
  <si>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</si>
  <si>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</si>
  <si>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</si>
  <si>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</si>
  <si>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</si>
  <si>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</si>
  <si>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</si>
  <si>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</si>
  <si>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</si>
  <si>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</si>
  <si>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</si>
  <si>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</si>
  <si>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Обед</t>
  </si>
  <si>
    <t>итого</t>
  </si>
  <si>
    <t>Вес блюда, г</t>
  </si>
  <si>
    <t>Цена</t>
  </si>
  <si>
    <t>Отправлять в ФЦМПО</t>
  </si>
  <si>
    <t>Напиток с витаминами Витошка</t>
  </si>
  <si>
    <t>Хлеб ржаной</t>
  </si>
  <si>
    <t>Кофейный напиток с молоком</t>
  </si>
  <si>
    <t>Макаронные изделия отварные</t>
  </si>
  <si>
    <t>ГКОУ СО "Екатеринбургская школа "Опора"</t>
  </si>
  <si>
    <t>Запеканка (сырники) из творога с морковью</t>
  </si>
  <si>
    <t>Яблочное пюре</t>
  </si>
  <si>
    <t>Хлеб пшеничный</t>
  </si>
  <si>
    <t>Масло сливочное</t>
  </si>
  <si>
    <t>Яблоки</t>
  </si>
  <si>
    <t>Салат из отварного картофеля, моркови, свеклы с репчатым луком, соленым огурцом и растительным маслом</t>
  </si>
  <si>
    <t>Борщ со сметаной</t>
  </si>
  <si>
    <t>Мясо говядины отварное</t>
  </si>
  <si>
    <t>Гуляш из мяса говядины</t>
  </si>
  <si>
    <t>Зелень свежая</t>
  </si>
  <si>
    <t>Компот из чернослива</t>
  </si>
  <si>
    <t>Полдник</t>
  </si>
  <si>
    <t>Груша</t>
  </si>
  <si>
    <t>Йогурт</t>
  </si>
  <si>
    <t>Каша геркулесовая молочная с маслом сливочным</t>
  </si>
  <si>
    <t>Сыр (порциями)</t>
  </si>
  <si>
    <t>Какао с молоком (вариант 2)</t>
  </si>
  <si>
    <t>Салат из моркови с изюмом и растительным маслом</t>
  </si>
  <si>
    <t>Суп картофельный с бобовыми</t>
  </si>
  <si>
    <t>Гренки (сухарики)</t>
  </si>
  <si>
    <t>Рыба, тушенная с овощами</t>
  </si>
  <si>
    <t>Картофельное пюре</t>
  </si>
  <si>
    <t>Капуста тушеная</t>
  </si>
  <si>
    <t>Компот из сухофруктов</t>
  </si>
  <si>
    <t>Творожок МУ</t>
  </si>
  <si>
    <t>Сок персиковый</t>
  </si>
  <si>
    <t>Салат из белокочанной капусты с морковью и растительным маслом</t>
  </si>
  <si>
    <t>Омлет запеченный или паровой</t>
  </si>
  <si>
    <t>Салат из свежих огурцов и томатов с растительным маслом</t>
  </si>
  <si>
    <t>Суп-пюре из разных овощей</t>
  </si>
  <si>
    <t>Мясо кур отварное (порц., без кости)</t>
  </si>
  <si>
    <t>Рагу из овощей</t>
  </si>
  <si>
    <t>Напиток из шиповника</t>
  </si>
  <si>
    <t>Суфле из печени</t>
  </si>
  <si>
    <t>Молоко кипяченое</t>
  </si>
  <si>
    <t>Каша пшеничная молочная с маслом сливочным</t>
  </si>
  <si>
    <t>Сок яблочный</t>
  </si>
  <si>
    <t>Салат из отварного картофеля с соленым огурцом, репчатым луком и растительным маслом</t>
  </si>
  <si>
    <t>Сельдь</t>
  </si>
  <si>
    <t>Суп крестьянский с крупой со сметаной</t>
  </si>
  <si>
    <t>Мясо кур отварное</t>
  </si>
  <si>
    <t>Бефстроганов из отварного мяса говядины</t>
  </si>
  <si>
    <t>Компот из чернослива и изюма</t>
  </si>
  <si>
    <t>Рагу из мяса кур</t>
  </si>
  <si>
    <t>Каша ячневая молочная с маслом сливочным</t>
  </si>
  <si>
    <t>Салат из отварной свеклы с сыром и растительным маслом</t>
  </si>
  <si>
    <t>Щи из свежей капусты со сметаной</t>
  </si>
  <si>
    <t>Растегай с рыбой (вариант 2)</t>
  </si>
  <si>
    <t>Чай (вариант 2)</t>
  </si>
  <si>
    <t>Запеканка (сырники) из творога</t>
  </si>
  <si>
    <t>Бананы свежие</t>
  </si>
  <si>
    <t>Салат из белокочанной капусты с огурцами и растительным маслом</t>
  </si>
  <si>
    <t>Рассольник домашний со сметаной</t>
  </si>
  <si>
    <t>Рулет из мяса говядины с яйцом (паровой)</t>
  </si>
  <si>
    <t>Каша гречневая рассыпчатая с овощами</t>
  </si>
  <si>
    <t>Соус молочный (для запекания)</t>
  </si>
  <si>
    <t>Компот из вишни</t>
  </si>
  <si>
    <t>Салат из отварного картофеля, моркови и репчатого лука с растительным маслом</t>
  </si>
  <si>
    <t>Ватрушка  с повидлом</t>
  </si>
  <si>
    <t>Салат из моркови с растительным маслом</t>
  </si>
  <si>
    <t>Омлет с зеленым горошком (запеченный)</t>
  </si>
  <si>
    <t>Масло сливочное порционно</t>
  </si>
  <si>
    <t>Салат из припущенной фасоли, огурцов и томатов с растительным маслом</t>
  </si>
  <si>
    <t>Рыба отварная под маринадом</t>
  </si>
  <si>
    <t>Картофель отварной</t>
  </si>
  <si>
    <t>Кисель из шиповника</t>
  </si>
  <si>
    <t>Шарики из творога с черносливом</t>
  </si>
  <si>
    <t>Чай</t>
  </si>
  <si>
    <t>Каша молочная ассорти (рис, пшено) с маслом сливочным</t>
  </si>
  <si>
    <t>Салат из белокочанной капусты с отварной свеклой, морковью, яблоками и растительным маслом</t>
  </si>
  <si>
    <t>Уха с крупой рисовой</t>
  </si>
  <si>
    <t>Запеканка картофельная, фаршированная отварным мясом говядины</t>
  </si>
  <si>
    <t>Соус сметанный</t>
  </si>
  <si>
    <t>Запеканка из рыбы с морковью</t>
  </si>
  <si>
    <t xml:space="preserve">Хлеб пшеничный  </t>
  </si>
  <si>
    <t>Зефир</t>
  </si>
  <si>
    <t>Каша молочная ассорти (пшенично-кукурузная) с маслом сливочным</t>
  </si>
  <si>
    <t>Чай с молоком</t>
  </si>
  <si>
    <t>Салат из отварной свеклы с черносливом и растительным маслом</t>
  </si>
  <si>
    <t>Суп картофельный с макаронными изделиями</t>
  </si>
  <si>
    <t>Фрикадельки мясные</t>
  </si>
  <si>
    <t>Рыба, запеченная в омлете</t>
  </si>
  <si>
    <t>Оладьи из печени</t>
  </si>
  <si>
    <t>Сок виноградный</t>
  </si>
  <si>
    <t>Молоко сгущенное</t>
  </si>
  <si>
    <t>Огурец свежий</t>
  </si>
  <si>
    <t>Плов из мяса кур</t>
  </si>
  <si>
    <t>Компот из кураги и изюма</t>
  </si>
  <si>
    <t>Чай с лимоном</t>
  </si>
  <si>
    <t>Булочка ванильная</t>
  </si>
  <si>
    <t>Курушина</t>
  </si>
  <si>
    <t>медицинская сестра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</si>
</sst>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name val="Arial"/>
      <family val="2"/>
    </font>
    <font>
      <sz val="10"/>
      <name val="Arial"/>
    </font>
    <font>
      <b/>
      <sz val="10"/>
      <name val="Arial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1" xfId="0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8" xfId="0" applyFont="1" applyBorder="1" applyAlignment="1"/>
    <xf numFmtId="0" fontId="2" fillId="0" borderId="9" xfId="0" applyFont="1" applyBorder="1" applyAlignment="1"/>
    <xf numFmtId="0" fontId="2" fillId="3" borderId="1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2" fillId="0" borderId="20" xfId="1" applyNumberFormat="1" applyFont="1" applyBorder="1" applyAlignment="1">
      <alignment horizontal="left" vertical="center" wrapText="1"/>
    </xf>
    <xf numFmtId="2" fontId="12" fillId="0" borderId="20" xfId="1" applyNumberFormat="1" applyFont="1" applyBorder="1" applyAlignment="1">
      <alignment horizontal="right" vertical="center"/>
    </xf>
    <xf numFmtId="2" fontId="11" fillId="0" borderId="20" xfId="1" applyNumberFormat="1" applyFont="1" applyBorder="1" applyAlignment="1">
      <alignment horizontal="center" vertical="center"/>
    </xf>
    <xf numFmtId="2" fontId="11" fillId="0" borderId="4" xfId="1" applyNumberFormat="1" applyFont="1" applyBorder="1" applyAlignment="1">
      <alignment horizontal="center" vertical="center"/>
    </xf>
    <xf numFmtId="164" fontId="11" fillId="0" borderId="20" xfId="1" applyNumberFormat="1" applyFont="1" applyBorder="1" applyAlignment="1">
      <alignment horizontal="center" vertical="center"/>
    </xf>
    <xf numFmtId="1" fontId="11" fillId="0" borderId="20" xfId="1" applyNumberFormat="1" applyFont="1" applyBorder="1" applyAlignment="1">
      <alignment horizontal="center" vertical="center"/>
    </xf>
    <xf numFmtId="0" fontId="11" fillId="0" borderId="20" xfId="1" applyNumberFormat="1" applyFont="1" applyBorder="1" applyAlignment="1">
      <alignment horizontal="center" vertical="center"/>
    </xf>
    <xf numFmtId="0" fontId="11" fillId="0" borderId="1" xfId="1" applyNumberFormat="1" applyFont="1" applyBorder="1" applyAlignment="1">
      <alignment horizontal="left" vertical="center"/>
    </xf>
    <xf numFmtId="2" fontId="13" fillId="0" borderId="4" xfId="1" applyNumberFormat="1" applyFont="1" applyBorder="1" applyAlignment="1">
      <alignment horizontal="center" vertical="center"/>
    </xf>
    <xf numFmtId="2" fontId="13" fillId="0" borderId="20" xfId="1" applyNumberFormat="1" applyFont="1" applyBorder="1" applyAlignment="1">
      <alignment horizontal="center" vertical="center"/>
    </xf>
    <xf numFmtId="0" fontId="14" fillId="0" borderId="20" xfId="1" applyNumberFormat="1" applyFont="1" applyBorder="1" applyAlignment="1">
      <alignment horizontal="left" vertical="center" wrapText="1"/>
    </xf>
    <xf numFmtId="0" fontId="13" fillId="0" borderId="1" xfId="1" applyNumberFormat="1" applyFont="1" applyBorder="1" applyAlignment="1">
      <alignment horizontal="center" vertical="center"/>
    </xf>
    <xf numFmtId="2" fontId="14" fillId="0" borderId="20" xfId="1" applyNumberFormat="1" applyFont="1" applyBorder="1" applyAlignment="1">
      <alignment horizontal="right" vertical="center"/>
    </xf>
    <xf numFmtId="0" fontId="2" fillId="2" borderId="1" xfId="0" applyFont="1" applyFill="1" applyBorder="1" applyAlignment="1"/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5" xfId="0" applyFont="1" applyFill="1" applyBorder="1" applyAlignment="1" applyProtection="1">
      <alignment horizontal="center" vertical="top" wrapText="1"/>
      <protection locked="0"/>
    </xf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center" vertical="top" wrapText="1"/>
    </xf>
    <xf numFmtId="2" fontId="15" fillId="0" borderId="1" xfId="0" applyNumberFormat="1" applyFont="1" applyBorder="1" applyAlignment="1">
      <alignment horizontal="center" vertical="top" wrapText="1"/>
    </xf>
    <xf numFmtId="0" fontId="15" fillId="0" borderId="1" xfId="0" applyFont="1" applyFill="1" applyBorder="1" applyAlignment="1" applyProtection="1">
      <alignment vertical="top" wrapText="1"/>
      <protection locked="0"/>
    </xf>
    <xf numFmtId="2" fontId="2" fillId="0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 applyProtection="1">
      <protection locked="0"/>
    </xf>
    <xf numFmtId="2" fontId="15" fillId="0" borderId="1" xfId="0" applyNumberFormat="1" applyFont="1" applyFill="1" applyBorder="1" applyAlignment="1" applyProtection="1">
      <alignment horizontal="center" vertical="top" wrapText="1"/>
      <protection locked="0"/>
    </xf>
    <xf numFmtId="2" fontId="14" fillId="0" borderId="20" xfId="1" applyNumberFormat="1" applyFont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2" fontId="12" fillId="0" borderId="6" xfId="1" applyNumberFormat="1" applyFont="1" applyBorder="1" applyAlignment="1">
      <alignment horizontal="right" vertical="center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/>
    <xf numFmtId="0" fontId="15" fillId="0" borderId="4" xfId="0" applyFont="1" applyFill="1" applyBorder="1" applyAlignment="1">
      <alignment vertical="top" wrapText="1"/>
    </xf>
    <xf numFmtId="0" fontId="15" fillId="0" borderId="1" xfId="0" applyFont="1" applyFill="1" applyBorder="1" applyAlignment="1">
      <alignment vertical="top" wrapText="1"/>
    </xf>
    <xf numFmtId="0" fontId="14" fillId="0" borderId="6" xfId="1" applyNumberFormat="1" applyFont="1" applyBorder="1" applyAlignment="1">
      <alignment horizontal="left" vertical="center" wrapText="1"/>
    </xf>
    <xf numFmtId="2" fontId="11" fillId="0" borderId="5" xfId="1" applyNumberFormat="1" applyFont="1" applyBorder="1" applyAlignment="1">
      <alignment horizontal="center"/>
    </xf>
    <xf numFmtId="2" fontId="11" fillId="0" borderId="6" xfId="1" applyNumberFormat="1" applyFont="1" applyBorder="1" applyAlignment="1">
      <alignment horizontal="center"/>
    </xf>
    <xf numFmtId="2" fontId="11" fillId="0" borderId="4" xfId="1" applyNumberFormat="1" applyFont="1" applyBorder="1" applyAlignment="1">
      <alignment horizontal="center"/>
    </xf>
    <xf numFmtId="2" fontId="11" fillId="0" borderId="20" xfId="1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wrapText="1"/>
      <protection locked="0"/>
    </xf>
    <xf numFmtId="2" fontId="2" fillId="0" borderId="4" xfId="0" applyNumberFormat="1" applyFont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2" fontId="14" fillId="0" borderId="20" xfId="1" applyNumberFormat="1" applyFont="1" applyBorder="1" applyAlignment="1">
      <alignment horizontal="center"/>
    </xf>
    <xf numFmtId="0" fontId="12" fillId="2" borderId="20" xfId="1" applyNumberFormat="1" applyFont="1" applyFill="1" applyBorder="1" applyAlignment="1">
      <alignment horizontal="left" vertical="center" wrapText="1"/>
    </xf>
    <xf numFmtId="2" fontId="12" fillId="2" borderId="20" xfId="1" applyNumberFormat="1" applyFont="1" applyFill="1" applyBorder="1" applyAlignment="1">
      <alignment horizontal="right" vertical="center"/>
    </xf>
    <xf numFmtId="2" fontId="15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4" fillId="2" borderId="20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 applyProtection="1">
      <alignment horizontal="right"/>
      <protection locked="0"/>
    </xf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15" xfId="0" applyFont="1" applyFill="1" applyBorder="1" applyAlignment="1">
      <alignment horizontal="center" vertical="top" wrapText="1"/>
    </xf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2" fontId="13" fillId="0" borderId="6" xfId="1" applyNumberFormat="1" applyFont="1" applyBorder="1" applyAlignment="1">
      <alignment horizontal="center" vertical="center"/>
    </xf>
    <xf numFmtId="2" fontId="14" fillId="0" borderId="6" xfId="1" applyNumberFormat="1" applyFont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vertical="top" wrapText="1"/>
    </xf>
    <xf numFmtId="0" fontId="15" fillId="4" borderId="1" xfId="0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5" xfId="1" applyNumberFormat="1" applyFont="1" applyBorder="1" applyAlignment="1">
      <alignment horizontal="center" vertical="center"/>
    </xf>
    <xf numFmtId="2" fontId="15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4" borderId="20" xfId="1" applyNumberFormat="1" applyFont="1" applyFill="1" applyBorder="1" applyAlignment="1">
      <alignment horizontal="left" vertical="center" wrapText="1"/>
    </xf>
    <xf numFmtId="2" fontId="13" fillId="4" borderId="20" xfId="1" applyNumberFormat="1" applyFont="1" applyFill="1" applyBorder="1" applyAlignment="1">
      <alignment horizontal="center" vertical="center"/>
    </xf>
    <xf numFmtId="2" fontId="14" fillId="4" borderId="20" xfId="1" applyNumberFormat="1" applyFont="1" applyFill="1" applyBorder="1" applyAlignment="1">
      <alignment horizontal="right" vertical="center"/>
    </xf>
    <xf numFmtId="0" fontId="13" fillId="4" borderId="1" xfId="1" applyNumberFormat="1" applyFont="1" applyFill="1" applyBorder="1" applyAlignment="1">
      <alignment horizontal="left" vertical="center"/>
    </xf>
    <xf numFmtId="2" fontId="13" fillId="4" borderId="4" xfId="1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/>
    <xf numFmtId="0" fontId="13" fillId="4" borderId="1" xfId="1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/>
    </xf>
    <xf numFmtId="0" fontId="14" fillId="4" borderId="1" xfId="1" applyNumberFormat="1" applyFont="1" applyFill="1" applyBorder="1" applyAlignment="1">
      <alignment horizontal="left" vertical="center" wrapText="1"/>
    </xf>
    <xf numFmtId="2" fontId="13" fillId="4" borderId="1" xfId="1" applyNumberFormat="1" applyFont="1" applyFill="1" applyBorder="1" applyAlignment="1">
      <alignment horizontal="center" vertical="center"/>
    </xf>
    <xf numFmtId="2" fontId="14" fillId="4" borderId="1" xfId="1" applyNumberFormat="1" applyFont="1" applyFill="1" applyBorder="1" applyAlignment="1">
      <alignment horizontal="right" vertical="center"/>
    </xf>
    <xf numFmtId="2" fontId="14" fillId="0" borderId="1" xfId="1" applyNumberFormat="1" applyFont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right"/>
    </xf>
    <xf numFmtId="2" fontId="14" fillId="4" borderId="1" xfId="1" applyNumberFormat="1" applyFont="1" applyFill="1" applyBorder="1" applyAlignment="1">
      <alignment horizontal="center" vertical="center"/>
    </xf>
    <xf numFmtId="0" fontId="14" fillId="0" borderId="1" xfId="1" applyNumberFormat="1" applyFont="1" applyBorder="1" applyAlignment="1">
      <alignment horizontal="left" vertical="center" wrapText="1"/>
    </xf>
    <xf numFmtId="2" fontId="13" fillId="0" borderId="1" xfId="1" applyNumberFormat="1" applyFont="1" applyBorder="1" applyAlignment="1">
      <alignment horizontal="center" vertical="center"/>
    </xf>
    <xf numFmtId="0" fontId="15" fillId="0" borderId="1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" fillId="0" borderId="5" xfId="0" applyFont="1" applyBorder="1"/>
    <xf numFmtId="0" fontId="14" fillId="0" borderId="1" xfId="1" applyNumberFormat="1" applyFont="1" applyBorder="1" applyAlignment="1">
      <alignment horizontal="left" vertical="center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Alignment="1"/>
    <xf numFmtId="0" fontId="15" fillId="2" borderId="15" xfId="0" applyFont="1" applyFill="1" applyBorder="1" applyAlignment="1" applyProtection="1">
      <alignment horizontal="center" vertical="top" wrapText="1"/>
      <protection locked="0"/>
    </xf>
    <xf numFmtId="2" fontId="15" fillId="4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top" wrapText="1"/>
    </xf>
    <xf numFmtId="0" fontId="15" fillId="4" borderId="1" xfId="0" applyFont="1" applyFill="1" applyBorder="1" applyAlignment="1" applyProtection="1">
      <alignment horizontal="left" vertical="top" wrapText="1"/>
      <protection locked="0"/>
    </xf>
    <xf numFmtId="0" fontId="2" fillId="0" borderId="23" xfId="0" applyFont="1" applyBorder="1" applyAlignment="1">
      <alignment horizontal="center" vertical="top" wrapText="1"/>
    </xf>
    <xf numFmtId="0" fontId="0" fillId="4" borderId="1" xfId="0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 wrapText="1"/>
    </xf>
    <xf numFmtId="0" fontId="13" fillId="4" borderId="3" xfId="1" applyNumberFormat="1" applyFont="1" applyFill="1" applyBorder="1" applyAlignment="1">
      <alignment horizontal="center" vertical="center"/>
    </xf>
    <xf numFmtId="0" fontId="14" fillId="4" borderId="6" xfId="1" applyNumberFormat="1" applyFont="1" applyFill="1" applyBorder="1" applyAlignment="1">
      <alignment horizontal="left" vertical="center" wrapText="1"/>
    </xf>
    <xf numFmtId="2" fontId="13" fillId="4" borderId="5" xfId="1" applyNumberFormat="1" applyFont="1" applyFill="1" applyBorder="1" applyAlignment="1">
      <alignment horizontal="center" vertical="center"/>
    </xf>
    <xf numFmtId="2" fontId="13" fillId="4" borderId="6" xfId="1" applyNumberFormat="1" applyFont="1" applyFill="1" applyBorder="1" applyAlignment="1">
      <alignment horizontal="center" vertical="center"/>
    </xf>
    <xf numFmtId="0" fontId="2" fillId="4" borderId="22" xfId="0" applyFont="1" applyFill="1" applyBorder="1" applyAlignment="1" applyProtection="1">
      <alignment horizontal="center" vertical="top" wrapText="1"/>
      <protection locked="0"/>
    </xf>
    <xf numFmtId="2" fontId="14" fillId="4" borderId="6" xfId="1" applyNumberFormat="1" applyFont="1" applyFill="1" applyBorder="1" applyAlignment="1">
      <alignment horizontal="right" vertical="center"/>
    </xf>
    <xf numFmtId="2" fontId="14" fillId="4" borderId="20" xfId="1" applyNumberFormat="1" applyFont="1" applyFill="1" applyBorder="1" applyAlignment="1">
      <alignment horizontal="center" vertical="center"/>
    </xf>
    <xf numFmtId="0" fontId="0" fillId="0" borderId="24" xfId="0" applyBorder="1"/>
    <xf numFmtId="0" fontId="0" fillId="0" borderId="25" xfId="0" applyBorder="1"/>
    <xf numFmtId="0" fontId="0" fillId="0" borderId="23" xfId="0" applyBorder="1"/>
    <xf numFmtId="0" fontId="6" fillId="0" borderId="26" xfId="0" applyFont="1" applyBorder="1" applyAlignment="1">
      <alignment horizontal="center" vertical="center" wrapText="1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0" borderId="27" xfId="0" applyFont="1" applyBorder="1" applyAlignment="1">
      <alignment horizontal="center" vertical="top" wrapText="1"/>
    </xf>
    <xf numFmtId="0" fontId="2" fillId="3" borderId="19" xfId="0" applyFont="1" applyFill="1" applyBorder="1" applyAlignment="1">
      <alignment horizontal="center" vertical="top" wrapText="1"/>
    </xf>
    <xf numFmtId="0" fontId="2" fillId="0" borderId="28" xfId="0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15" fillId="4" borderId="1" xfId="0" applyFont="1" applyFill="1" applyBorder="1" applyAlignment="1"/>
    <xf numFmtId="0" fontId="2" fillId="0" borderId="20" xfId="0" applyFont="1" applyBorder="1" applyAlignment="1">
      <alignment horizontal="center" vertical="top" wrapText="1"/>
    </xf>
    <xf numFmtId="0" fontId="6" fillId="4" borderId="1" xfId="0" applyFont="1" applyFill="1" applyBorder="1" applyAlignment="1">
      <alignment horizontal="left" vertical="center" wrapText="1"/>
    </xf>
    <xf numFmtId="2" fontId="15" fillId="4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4" sqref="N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5.285156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2.140625" style="2" hidden="1" customWidth="1"/>
    <col min="12" max="12" width="9.140625" style="2"/>
    <col min="13" max="13" width="0" style="2" hidden="1" customWidth="1"/>
    <col min="14" max="16384" width="9.140625" style="2"/>
  </cols>
  <sheetData>
    <row r="1" spans="1:13" ht="15" x14ac:dyDescent="0.25">
      <c r="A1" s="1" t="s">
        <v>7</v>
      </c>
      <c r="C1" s="162" t="s">
        <v>30</v>
      </c>
      <c r="D1" s="163"/>
      <c r="E1" s="163"/>
      <c r="F1" s="10" t="s">
        <v>16</v>
      </c>
      <c r="G1" s="2" t="s">
        <v>17</v>
      </c>
      <c r="H1" s="164" t="s">
        <v>122</v>
      </c>
      <c r="I1" s="164"/>
      <c r="J1" s="164"/>
      <c r="K1" s="164"/>
    </row>
    <row r="2" spans="1:13" ht="18" x14ac:dyDescent="0.2">
      <c r="A2" s="31" t="s">
        <v>6</v>
      </c>
      <c r="C2" s="2"/>
      <c r="G2" s="2" t="s">
        <v>18</v>
      </c>
      <c r="H2" s="164" t="s">
        <v>121</v>
      </c>
      <c r="I2" s="164"/>
      <c r="J2" s="164"/>
      <c r="K2" s="164"/>
    </row>
    <row r="3" spans="1:13" ht="17.25" customHeight="1" x14ac:dyDescent="0.2">
      <c r="A3" s="4" t="s">
        <v>8</v>
      </c>
      <c r="C3" s="2"/>
      <c r="D3" s="3"/>
      <c r="E3" s="34" t="s">
        <v>9</v>
      </c>
      <c r="G3" s="2" t="s">
        <v>19</v>
      </c>
      <c r="H3" s="34">
        <v>10</v>
      </c>
      <c r="I3" s="34">
        <v>4</v>
      </c>
      <c r="J3" s="34">
        <v>2024</v>
      </c>
    </row>
    <row r="4" spans="1:13" ht="13.5" thickBot="1" x14ac:dyDescent="0.25">
      <c r="C4" s="2"/>
      <c r="D4" s="4"/>
    </row>
    <row r="5" spans="1:13" ht="113.25" thickBot="1" x14ac:dyDescent="0.25">
      <c r="A5" s="38" t="s">
        <v>14</v>
      </c>
      <c r="B5" s="39" t="s">
        <v>15</v>
      </c>
      <c r="C5" s="32" t="s">
        <v>0</v>
      </c>
      <c r="D5" s="32" t="s">
        <v>13</v>
      </c>
      <c r="E5" s="32" t="s">
        <v>12</v>
      </c>
      <c r="F5" s="32" t="s">
        <v>23</v>
      </c>
      <c r="G5" s="32" t="s">
        <v>1</v>
      </c>
      <c r="H5" s="32" t="s">
        <v>2</v>
      </c>
      <c r="I5" s="32" t="s">
        <v>3</v>
      </c>
      <c r="J5" s="32" t="s">
        <v>10</v>
      </c>
      <c r="K5" s="33" t="s">
        <v>11</v>
      </c>
      <c r="L5" s="32" t="s">
        <v>24</v>
      </c>
      <c r="M5" s="32" t="s">
        <v>25</v>
      </c>
    </row>
    <row r="6" spans="1:13" ht="15" x14ac:dyDescent="0.25">
      <c r="A6" s="18">
        <v>1</v>
      </c>
      <c r="B6" s="19">
        <v>1</v>
      </c>
      <c r="C6" s="20" t="s">
        <v>20</v>
      </c>
      <c r="D6" s="47"/>
      <c r="E6" s="40" t="s">
        <v>31</v>
      </c>
      <c r="F6" s="46">
        <v>120</v>
      </c>
      <c r="G6" s="43">
        <v>15.9</v>
      </c>
      <c r="H6" s="42">
        <v>13.7</v>
      </c>
      <c r="I6" s="42">
        <v>14.4</v>
      </c>
      <c r="J6" s="42">
        <v>244.7</v>
      </c>
      <c r="K6" s="44"/>
      <c r="L6" s="41"/>
      <c r="M6" s="36"/>
    </row>
    <row r="7" spans="1:13" ht="15" x14ac:dyDescent="0.25">
      <c r="A7" s="21"/>
      <c r="B7" s="13"/>
      <c r="C7" s="9"/>
      <c r="D7" s="47"/>
      <c r="E7" s="40" t="s">
        <v>32</v>
      </c>
      <c r="F7" s="46">
        <v>30</v>
      </c>
      <c r="G7" s="43">
        <v>0.2</v>
      </c>
      <c r="H7" s="42">
        <v>0.1</v>
      </c>
      <c r="I7" s="42">
        <v>5.5</v>
      </c>
      <c r="J7" s="42">
        <v>22</v>
      </c>
      <c r="K7" s="42"/>
      <c r="L7" s="41"/>
      <c r="M7" s="36"/>
    </row>
    <row r="8" spans="1:13" ht="15" x14ac:dyDescent="0.25">
      <c r="A8" s="21"/>
      <c r="B8" s="13"/>
      <c r="C8" s="9"/>
      <c r="D8" s="47"/>
      <c r="E8" s="40" t="s">
        <v>33</v>
      </c>
      <c r="F8" s="45">
        <v>20</v>
      </c>
      <c r="G8" s="43">
        <v>1.3</v>
      </c>
      <c r="H8" s="42">
        <v>0.1</v>
      </c>
      <c r="I8" s="42">
        <v>9.4</v>
      </c>
      <c r="J8" s="42">
        <v>44.8</v>
      </c>
      <c r="K8" s="42"/>
      <c r="L8" s="41"/>
      <c r="M8" s="36"/>
    </row>
    <row r="9" spans="1:13" ht="15" x14ac:dyDescent="0.25">
      <c r="A9" s="21"/>
      <c r="B9" s="13"/>
      <c r="C9" s="9"/>
      <c r="D9" s="47"/>
      <c r="E9" s="40" t="s">
        <v>27</v>
      </c>
      <c r="F9" s="45">
        <v>20</v>
      </c>
      <c r="G9" s="43">
        <v>1.3</v>
      </c>
      <c r="H9" s="42">
        <v>0.2</v>
      </c>
      <c r="I9" s="42">
        <v>8.3000000000000007</v>
      </c>
      <c r="J9" s="42">
        <v>38.700000000000003</v>
      </c>
      <c r="K9" s="44"/>
      <c r="L9" s="41"/>
      <c r="M9" s="36"/>
    </row>
    <row r="10" spans="1:13" ht="15" x14ac:dyDescent="0.25">
      <c r="A10" s="21"/>
      <c r="B10" s="13"/>
      <c r="C10" s="9"/>
      <c r="D10" s="6"/>
      <c r="E10" s="40" t="s">
        <v>34</v>
      </c>
      <c r="F10" s="45">
        <v>10</v>
      </c>
      <c r="G10" s="43">
        <v>0.1</v>
      </c>
      <c r="H10" s="42">
        <v>7.3</v>
      </c>
      <c r="I10" s="42">
        <v>0.1</v>
      </c>
      <c r="J10" s="42">
        <v>66.099999999999994</v>
      </c>
      <c r="K10" s="44"/>
      <c r="L10" s="41"/>
      <c r="M10" s="36"/>
    </row>
    <row r="11" spans="1:13" ht="15" x14ac:dyDescent="0.25">
      <c r="A11" s="21"/>
      <c r="B11" s="13"/>
      <c r="C11" s="9"/>
      <c r="D11" s="6"/>
      <c r="E11" s="40" t="s">
        <v>28</v>
      </c>
      <c r="F11" s="45">
        <v>200</v>
      </c>
      <c r="G11" s="43">
        <v>3.4</v>
      </c>
      <c r="H11" s="42">
        <v>3.3</v>
      </c>
      <c r="I11" s="42">
        <v>14.4</v>
      </c>
      <c r="J11" s="42">
        <v>98.2</v>
      </c>
      <c r="K11" s="44"/>
      <c r="L11" s="41"/>
      <c r="M11" s="36"/>
    </row>
    <row r="12" spans="1:13" ht="15" hidden="1" customHeight="1" x14ac:dyDescent="0.25">
      <c r="A12" s="21"/>
      <c r="B12" s="13"/>
      <c r="C12" s="9"/>
      <c r="D12" s="5"/>
      <c r="E12" s="35" t="s">
        <v>35</v>
      </c>
      <c r="F12" s="36"/>
      <c r="G12" s="36"/>
      <c r="H12" s="36"/>
      <c r="I12" s="36"/>
      <c r="J12" s="36"/>
      <c r="K12" s="37"/>
      <c r="L12" s="36"/>
      <c r="M12" s="36"/>
    </row>
    <row r="13" spans="1:13" ht="15" x14ac:dyDescent="0.25">
      <c r="A13" s="21"/>
      <c r="B13" s="13"/>
      <c r="C13" s="9"/>
      <c r="D13" s="16"/>
      <c r="E13" s="56" t="s">
        <v>35</v>
      </c>
      <c r="F13" s="17">
        <v>100</v>
      </c>
      <c r="G13" s="17">
        <v>0.4</v>
      </c>
      <c r="H13" s="17">
        <v>0.4</v>
      </c>
      <c r="I13" s="17">
        <v>11.6</v>
      </c>
      <c r="J13" s="17">
        <v>48.7</v>
      </c>
      <c r="K13" s="23"/>
      <c r="L13" s="17"/>
      <c r="M13" s="17"/>
    </row>
    <row r="14" spans="1:13" ht="15" x14ac:dyDescent="0.25">
      <c r="A14" s="22"/>
      <c r="B14" s="14"/>
      <c r="C14" s="7"/>
      <c r="D14" s="16" t="s">
        <v>22</v>
      </c>
      <c r="E14" s="56"/>
      <c r="F14" s="57">
        <f>SUM(F6:F13)</f>
        <v>500</v>
      </c>
      <c r="G14" s="58">
        <f>SUM(G6:G13)</f>
        <v>22.6</v>
      </c>
      <c r="H14" s="58">
        <f>SUM(H6:H13)</f>
        <v>25.099999999999998</v>
      </c>
      <c r="I14" s="58">
        <f t="shared" ref="I14:J14" si="0">SUM(I6:I13)</f>
        <v>63.699999999999996</v>
      </c>
      <c r="J14" s="58">
        <f t="shared" si="0"/>
        <v>563.20000000000005</v>
      </c>
      <c r="K14" s="23"/>
      <c r="L14" s="17"/>
      <c r="M14" s="17"/>
    </row>
    <row r="15" spans="1:13" ht="38.25" x14ac:dyDescent="0.25">
      <c r="A15" s="24">
        <f>A6</f>
        <v>1</v>
      </c>
      <c r="B15" s="11">
        <f>B6</f>
        <v>1</v>
      </c>
      <c r="C15" s="8" t="s">
        <v>21</v>
      </c>
      <c r="D15" s="6"/>
      <c r="E15" s="59" t="s">
        <v>36</v>
      </c>
      <c r="F15" s="60">
        <v>80</v>
      </c>
      <c r="G15" s="60">
        <v>1.2</v>
      </c>
      <c r="H15" s="60">
        <v>4.9000000000000004</v>
      </c>
      <c r="I15" s="60">
        <v>8.4</v>
      </c>
      <c r="J15" s="60">
        <v>80</v>
      </c>
      <c r="K15" s="55"/>
      <c r="L15" s="54"/>
      <c r="M15" s="36"/>
    </row>
    <row r="16" spans="1:13" ht="15" x14ac:dyDescent="0.25">
      <c r="A16" s="21"/>
      <c r="B16" s="13"/>
      <c r="C16" s="9"/>
      <c r="D16" s="6"/>
      <c r="E16" s="40" t="s">
        <v>37</v>
      </c>
      <c r="F16" s="42">
        <v>200</v>
      </c>
      <c r="G16" s="43">
        <v>1.7</v>
      </c>
      <c r="H16" s="42">
        <v>4.2</v>
      </c>
      <c r="I16" s="42">
        <v>10.199999999999999</v>
      </c>
      <c r="J16" s="42">
        <v>82</v>
      </c>
      <c r="K16" s="37"/>
      <c r="L16" s="41"/>
      <c r="M16" s="36"/>
    </row>
    <row r="17" spans="1:13" ht="15" x14ac:dyDescent="0.25">
      <c r="A17" s="21"/>
      <c r="B17" s="13"/>
      <c r="C17" s="9"/>
      <c r="D17" s="6"/>
      <c r="E17" s="40" t="s">
        <v>38</v>
      </c>
      <c r="F17" s="42">
        <v>15</v>
      </c>
      <c r="G17" s="43">
        <v>4</v>
      </c>
      <c r="H17" s="42">
        <v>2.9</v>
      </c>
      <c r="I17" s="42">
        <v>0</v>
      </c>
      <c r="J17" s="42">
        <v>42</v>
      </c>
      <c r="K17" s="37"/>
      <c r="L17" s="41"/>
      <c r="M17" s="36"/>
    </row>
    <row r="18" spans="1:13" ht="15" x14ac:dyDescent="0.25">
      <c r="A18" s="21"/>
      <c r="B18" s="13"/>
      <c r="C18" s="9"/>
      <c r="D18" s="6"/>
      <c r="E18" s="50" t="s">
        <v>39</v>
      </c>
      <c r="F18" s="42">
        <v>100</v>
      </c>
      <c r="G18" s="43">
        <v>14.9</v>
      </c>
      <c r="H18" s="42">
        <v>15.7</v>
      </c>
      <c r="I18" s="42">
        <v>5.4</v>
      </c>
      <c r="J18" s="42">
        <v>221.2</v>
      </c>
      <c r="K18" s="37"/>
      <c r="L18" s="41"/>
      <c r="M18" s="36"/>
    </row>
    <row r="19" spans="1:13" ht="15" x14ac:dyDescent="0.25">
      <c r="A19" s="21"/>
      <c r="B19" s="13"/>
      <c r="C19" s="9"/>
      <c r="D19" s="6"/>
      <c r="E19" s="40" t="s">
        <v>40</v>
      </c>
      <c r="F19" s="42">
        <v>4</v>
      </c>
      <c r="G19" s="43">
        <v>0.1</v>
      </c>
      <c r="H19" s="42">
        <v>0</v>
      </c>
      <c r="I19" s="42">
        <v>0.3</v>
      </c>
      <c r="J19" s="42">
        <v>1.6</v>
      </c>
      <c r="K19" s="37"/>
      <c r="L19" s="41"/>
      <c r="M19" s="36"/>
    </row>
    <row r="20" spans="1:13" ht="15" x14ac:dyDescent="0.25">
      <c r="A20" s="21"/>
      <c r="B20" s="13"/>
      <c r="C20" s="9"/>
      <c r="D20" s="6"/>
      <c r="E20" s="40" t="s">
        <v>29</v>
      </c>
      <c r="F20" s="42">
        <v>150</v>
      </c>
      <c r="G20" s="43">
        <v>5.3</v>
      </c>
      <c r="H20" s="42">
        <v>3</v>
      </c>
      <c r="I20" s="42">
        <v>34.1</v>
      </c>
      <c r="J20" s="42">
        <v>183.9</v>
      </c>
      <c r="K20" s="37"/>
      <c r="L20" s="41"/>
      <c r="M20" s="36"/>
    </row>
    <row r="21" spans="1:13" ht="15" x14ac:dyDescent="0.25">
      <c r="A21" s="21"/>
      <c r="B21" s="13"/>
      <c r="C21" s="9"/>
      <c r="D21" s="6"/>
      <c r="E21" s="40" t="s">
        <v>41</v>
      </c>
      <c r="F21" s="42">
        <v>200</v>
      </c>
      <c r="G21" s="43">
        <v>0.5</v>
      </c>
      <c r="H21" s="42">
        <v>0.1</v>
      </c>
      <c r="I21" s="42">
        <v>22.8</v>
      </c>
      <c r="J21" s="42">
        <v>88.6</v>
      </c>
      <c r="K21" s="37"/>
      <c r="L21" s="41"/>
      <c r="M21" s="36"/>
    </row>
    <row r="22" spans="1:13" ht="15" x14ac:dyDescent="0.25">
      <c r="A22" s="21"/>
      <c r="B22" s="13"/>
      <c r="C22" s="9"/>
      <c r="D22" s="6"/>
      <c r="E22" s="59" t="s">
        <v>33</v>
      </c>
      <c r="F22" s="60">
        <v>50</v>
      </c>
      <c r="G22" s="60">
        <v>3.3</v>
      </c>
      <c r="H22" s="60">
        <v>0.3</v>
      </c>
      <c r="I22" s="60">
        <v>23.5</v>
      </c>
      <c r="J22" s="60">
        <v>112</v>
      </c>
      <c r="K22" s="37"/>
      <c r="L22" s="41"/>
      <c r="M22" s="36"/>
    </row>
    <row r="23" spans="1:13" ht="15" x14ac:dyDescent="0.25">
      <c r="A23" s="22"/>
      <c r="B23" s="15"/>
      <c r="C23" s="9"/>
      <c r="D23" s="16" t="s">
        <v>22</v>
      </c>
      <c r="E23" s="59"/>
      <c r="F23" s="62">
        <f>SUM(F16:F22)</f>
        <v>719</v>
      </c>
      <c r="G23" s="62">
        <f t="shared" ref="G23:J23" si="1">SUM(G16:G22)</f>
        <v>29.800000000000004</v>
      </c>
      <c r="H23" s="62">
        <f t="shared" si="1"/>
        <v>26.2</v>
      </c>
      <c r="I23" s="62">
        <f t="shared" si="1"/>
        <v>96.3</v>
      </c>
      <c r="J23" s="62">
        <f t="shared" si="1"/>
        <v>731.30000000000007</v>
      </c>
      <c r="K23" s="55"/>
      <c r="L23" s="54"/>
      <c r="M23" s="36"/>
    </row>
    <row r="24" spans="1:13" ht="15" x14ac:dyDescent="0.25">
      <c r="A24" s="21">
        <v>1</v>
      </c>
      <c r="B24" s="13">
        <v>1</v>
      </c>
      <c r="C24" s="8" t="s">
        <v>42</v>
      </c>
      <c r="D24" s="61"/>
      <c r="E24" s="59" t="s">
        <v>43</v>
      </c>
      <c r="F24" s="60">
        <v>150</v>
      </c>
      <c r="G24" s="60">
        <v>0.6</v>
      </c>
      <c r="H24" s="60">
        <v>0.5</v>
      </c>
      <c r="I24" s="60">
        <v>19.7</v>
      </c>
      <c r="J24" s="60">
        <v>76</v>
      </c>
      <c r="K24" s="55"/>
      <c r="L24" s="54"/>
      <c r="M24" s="36"/>
    </row>
    <row r="25" spans="1:13" ht="15" x14ac:dyDescent="0.25">
      <c r="A25" s="21"/>
      <c r="B25" s="13"/>
      <c r="C25" s="9"/>
      <c r="D25" s="61"/>
      <c r="E25" s="59" t="s">
        <v>44</v>
      </c>
      <c r="F25" s="60">
        <v>200</v>
      </c>
      <c r="G25" s="60">
        <v>8.1999999999999993</v>
      </c>
      <c r="H25" s="60">
        <v>5</v>
      </c>
      <c r="I25" s="60">
        <v>11.8</v>
      </c>
      <c r="J25" s="60">
        <v>129.19999999999999</v>
      </c>
      <c r="K25" s="55"/>
      <c r="L25" s="54"/>
      <c r="M25" s="17"/>
    </row>
    <row r="26" spans="1:13" ht="15.75" thickBot="1" x14ac:dyDescent="0.3">
      <c r="A26" s="21"/>
      <c r="B26" s="13"/>
      <c r="C26" s="9"/>
      <c r="D26" s="16" t="s">
        <v>22</v>
      </c>
      <c r="E26" s="59"/>
      <c r="F26" s="62">
        <f>SUM(F24:F25)</f>
        <v>350</v>
      </c>
      <c r="G26" s="62">
        <f t="shared" ref="G26:K26" si="2">SUM(G24:G25)</f>
        <v>8.7999999999999989</v>
      </c>
      <c r="H26" s="62">
        <f t="shared" si="2"/>
        <v>5.5</v>
      </c>
      <c r="I26" s="62">
        <f t="shared" si="2"/>
        <v>31.5</v>
      </c>
      <c r="J26" s="62">
        <f t="shared" si="2"/>
        <v>205.2</v>
      </c>
      <c r="K26" s="60">
        <f t="shared" si="2"/>
        <v>0</v>
      </c>
      <c r="L26" s="54"/>
      <c r="M26" s="29"/>
    </row>
    <row r="27" spans="1:13" ht="24.75" customHeight="1" thickBot="1" x14ac:dyDescent="0.25">
      <c r="A27" s="27">
        <f>A6</f>
        <v>1</v>
      </c>
      <c r="B27" s="28">
        <f>B6</f>
        <v>1</v>
      </c>
      <c r="C27" s="160" t="s">
        <v>4</v>
      </c>
      <c r="D27" s="161"/>
      <c r="E27" s="86"/>
      <c r="F27" s="89">
        <f>F14+F23+F26</f>
        <v>1569</v>
      </c>
      <c r="G27" s="89">
        <f>G14+G23+G26</f>
        <v>61.2</v>
      </c>
      <c r="H27" s="89">
        <f>H14+H23+H26</f>
        <v>56.8</v>
      </c>
      <c r="I27" s="89">
        <f>I14+I23+I26</f>
        <v>191.5</v>
      </c>
      <c r="J27" s="89">
        <f>J14+J23+J26</f>
        <v>1499.7</v>
      </c>
      <c r="K27" s="37"/>
      <c r="L27" s="87"/>
      <c r="M27" s="17"/>
    </row>
    <row r="28" spans="1:13" ht="15" x14ac:dyDescent="0.25">
      <c r="A28" s="12">
        <v>1</v>
      </c>
      <c r="B28" s="13">
        <v>2</v>
      </c>
      <c r="C28" s="20" t="s">
        <v>20</v>
      </c>
      <c r="D28" s="6"/>
      <c r="E28" s="50" t="s">
        <v>45</v>
      </c>
      <c r="F28" s="49">
        <v>200</v>
      </c>
      <c r="G28" s="48">
        <v>6.4</v>
      </c>
      <c r="H28" s="49">
        <v>7.4</v>
      </c>
      <c r="I28" s="49">
        <v>29.2</v>
      </c>
      <c r="J28" s="49">
        <v>205.6</v>
      </c>
      <c r="K28" s="37"/>
      <c r="L28" s="41"/>
      <c r="M28" s="36"/>
    </row>
    <row r="29" spans="1:13" ht="15" x14ac:dyDescent="0.25">
      <c r="A29" s="12"/>
      <c r="B29" s="13"/>
      <c r="C29" s="9"/>
      <c r="D29" s="6"/>
      <c r="E29" s="59" t="s">
        <v>46</v>
      </c>
      <c r="F29" s="60">
        <v>15</v>
      </c>
      <c r="G29" s="60">
        <v>4</v>
      </c>
      <c r="H29" s="60">
        <v>4</v>
      </c>
      <c r="I29" s="60">
        <v>0</v>
      </c>
      <c r="J29" s="60">
        <v>52.6</v>
      </c>
      <c r="K29" s="55"/>
      <c r="L29" s="54"/>
      <c r="M29" s="36"/>
    </row>
    <row r="30" spans="1:13" ht="15" x14ac:dyDescent="0.25">
      <c r="A30" s="12"/>
      <c r="B30" s="13"/>
      <c r="C30" s="9"/>
      <c r="D30" s="6"/>
      <c r="E30" s="50" t="s">
        <v>34</v>
      </c>
      <c r="F30" s="49">
        <v>10</v>
      </c>
      <c r="G30" s="48">
        <v>0.1</v>
      </c>
      <c r="H30" s="49">
        <v>7.3</v>
      </c>
      <c r="I30" s="49">
        <v>0.1</v>
      </c>
      <c r="J30" s="49">
        <v>66.099999999999994</v>
      </c>
      <c r="K30" s="37"/>
      <c r="L30" s="41"/>
      <c r="M30" s="36"/>
    </row>
    <row r="31" spans="1:13" ht="15" x14ac:dyDescent="0.25">
      <c r="A31" s="12"/>
      <c r="B31" s="13"/>
      <c r="C31" s="9"/>
      <c r="D31" s="6"/>
      <c r="E31" s="50" t="s">
        <v>33</v>
      </c>
      <c r="F31" s="49">
        <v>40</v>
      </c>
      <c r="G31" s="48">
        <v>2.6</v>
      </c>
      <c r="H31" s="49">
        <v>0.3</v>
      </c>
      <c r="I31" s="49">
        <v>18.8</v>
      </c>
      <c r="J31" s="49">
        <v>89.6</v>
      </c>
      <c r="K31" s="37"/>
      <c r="L31" s="41"/>
      <c r="M31" s="36"/>
    </row>
    <row r="32" spans="1:13" ht="15" x14ac:dyDescent="0.25">
      <c r="A32" s="12"/>
      <c r="B32" s="13"/>
      <c r="C32" s="9"/>
      <c r="D32" s="6"/>
      <c r="E32" s="50" t="s">
        <v>27</v>
      </c>
      <c r="F32" s="49">
        <v>30</v>
      </c>
      <c r="G32" s="48">
        <v>2</v>
      </c>
      <c r="H32" s="49">
        <v>0.4</v>
      </c>
      <c r="I32" s="49">
        <v>12.5</v>
      </c>
      <c r="J32" s="49">
        <v>58</v>
      </c>
      <c r="K32" s="37"/>
      <c r="L32" s="41"/>
      <c r="M32" s="36"/>
    </row>
    <row r="33" spans="1:14" ht="15" x14ac:dyDescent="0.25">
      <c r="A33" s="12"/>
      <c r="B33" s="13"/>
      <c r="C33" s="9"/>
      <c r="D33" s="6"/>
      <c r="E33" s="50" t="s">
        <v>47</v>
      </c>
      <c r="F33" s="49">
        <v>200</v>
      </c>
      <c r="G33" s="48">
        <v>3.6</v>
      </c>
      <c r="H33" s="49">
        <v>3.3</v>
      </c>
      <c r="I33" s="49">
        <v>15</v>
      </c>
      <c r="J33" s="49">
        <v>100.3</v>
      </c>
      <c r="K33" s="37"/>
      <c r="L33" s="41"/>
      <c r="M33" s="36"/>
    </row>
    <row r="34" spans="1:14" ht="15" x14ac:dyDescent="0.25">
      <c r="A34" s="12"/>
      <c r="B34" s="13"/>
      <c r="C34" s="9"/>
      <c r="D34" s="6"/>
      <c r="E34" s="50" t="s">
        <v>43</v>
      </c>
      <c r="F34" s="49">
        <v>120</v>
      </c>
      <c r="G34" s="48">
        <v>0.5</v>
      </c>
      <c r="H34" s="49">
        <v>0.4</v>
      </c>
      <c r="I34" s="49">
        <v>15.7</v>
      </c>
      <c r="J34" s="49">
        <v>60.8</v>
      </c>
      <c r="K34" s="37"/>
      <c r="L34" s="41"/>
      <c r="M34" s="36"/>
    </row>
    <row r="35" spans="1:14" ht="15" x14ac:dyDescent="0.25">
      <c r="A35" s="14"/>
      <c r="B35" s="15"/>
      <c r="C35" s="7"/>
      <c r="D35" s="16" t="s">
        <v>22</v>
      </c>
      <c r="E35" s="40"/>
      <c r="F35" s="63">
        <f>SUM(F28:F34)</f>
        <v>615</v>
      </c>
      <c r="G35" s="63">
        <f t="shared" ref="G35:J35" si="3">SUM(G28:G34)</f>
        <v>19.2</v>
      </c>
      <c r="H35" s="63">
        <f t="shared" si="3"/>
        <v>23.099999999999998</v>
      </c>
      <c r="I35" s="63">
        <f t="shared" si="3"/>
        <v>91.3</v>
      </c>
      <c r="J35" s="63">
        <f t="shared" si="3"/>
        <v>632.99999999999989</v>
      </c>
      <c r="K35" s="37"/>
      <c r="L35" s="41"/>
      <c r="M35" s="36"/>
    </row>
    <row r="36" spans="1:14" ht="15" x14ac:dyDescent="0.25">
      <c r="A36" s="11">
        <f>A28</f>
        <v>1</v>
      </c>
      <c r="B36" s="11">
        <f>B28</f>
        <v>2</v>
      </c>
      <c r="C36" s="8" t="s">
        <v>21</v>
      </c>
      <c r="D36" s="61"/>
      <c r="E36" s="59" t="s">
        <v>48</v>
      </c>
      <c r="F36" s="81">
        <v>100</v>
      </c>
      <c r="G36" s="81">
        <v>1.3</v>
      </c>
      <c r="H36" s="81">
        <v>6</v>
      </c>
      <c r="I36" s="81">
        <v>21.3</v>
      </c>
      <c r="J36" s="81">
        <v>136</v>
      </c>
      <c r="K36" s="55"/>
      <c r="L36" s="54"/>
      <c r="M36" s="36"/>
    </row>
    <row r="37" spans="1:14" ht="15" x14ac:dyDescent="0.25">
      <c r="A37" s="12"/>
      <c r="B37" s="13"/>
      <c r="C37" s="9"/>
      <c r="D37" s="61"/>
      <c r="E37" s="59" t="s">
        <v>49</v>
      </c>
      <c r="F37" s="81">
        <v>200</v>
      </c>
      <c r="G37" s="81">
        <v>4.4000000000000004</v>
      </c>
      <c r="H37" s="81">
        <v>4.5</v>
      </c>
      <c r="I37" s="81">
        <v>19.5</v>
      </c>
      <c r="J37" s="81">
        <v>131.19999999999999</v>
      </c>
      <c r="K37" s="55"/>
      <c r="L37" s="54"/>
      <c r="M37" s="17"/>
    </row>
    <row r="38" spans="1:14" ht="15.75" customHeight="1" x14ac:dyDescent="0.25">
      <c r="A38" s="12"/>
      <c r="B38" s="13"/>
      <c r="C38" s="9"/>
      <c r="D38" s="64"/>
      <c r="E38" s="74" t="s">
        <v>50</v>
      </c>
      <c r="F38" s="82">
        <v>20</v>
      </c>
      <c r="G38" s="82">
        <v>1.7</v>
      </c>
      <c r="H38" s="82">
        <v>0.2</v>
      </c>
      <c r="I38" s="82">
        <v>11.3</v>
      </c>
      <c r="J38" s="82">
        <v>53.7</v>
      </c>
      <c r="K38" s="66"/>
      <c r="L38" s="65"/>
      <c r="M38" s="67"/>
    </row>
    <row r="39" spans="1:14" ht="15" x14ac:dyDescent="0.25">
      <c r="A39" s="12"/>
      <c r="B39" s="13"/>
      <c r="C39" s="9"/>
      <c r="D39" s="71"/>
      <c r="E39" s="75" t="s">
        <v>51</v>
      </c>
      <c r="F39" s="83">
        <v>100</v>
      </c>
      <c r="G39" s="83">
        <v>12.4</v>
      </c>
      <c r="H39" s="83">
        <v>8.3000000000000007</v>
      </c>
      <c r="I39" s="83">
        <v>5</v>
      </c>
      <c r="J39" s="83">
        <v>141.30000000000001</v>
      </c>
      <c r="K39" s="72"/>
      <c r="L39" s="72"/>
      <c r="M39" s="54"/>
      <c r="N39" s="73"/>
    </row>
    <row r="40" spans="1:14" ht="15" x14ac:dyDescent="0.25">
      <c r="A40" s="12"/>
      <c r="B40" s="13"/>
      <c r="C40" s="9"/>
      <c r="D40" s="7"/>
      <c r="E40" s="76" t="s">
        <v>40</v>
      </c>
      <c r="F40" s="78">
        <v>4</v>
      </c>
      <c r="G40" s="77">
        <v>0.1</v>
      </c>
      <c r="H40" s="78">
        <v>0</v>
      </c>
      <c r="I40" s="78">
        <v>0.3</v>
      </c>
      <c r="J40" s="78">
        <v>1.6</v>
      </c>
      <c r="K40" s="68"/>
      <c r="L40" s="69"/>
      <c r="M40" s="70"/>
    </row>
    <row r="41" spans="1:14" ht="15" x14ac:dyDescent="0.25">
      <c r="A41" s="12"/>
      <c r="B41" s="13"/>
      <c r="C41" s="9"/>
      <c r="D41" s="47"/>
      <c r="E41" s="50" t="s">
        <v>52</v>
      </c>
      <c r="F41" s="80">
        <v>100</v>
      </c>
      <c r="G41" s="79">
        <v>2.1</v>
      </c>
      <c r="H41" s="80">
        <v>2.4</v>
      </c>
      <c r="I41" s="80">
        <v>14.7</v>
      </c>
      <c r="J41" s="80">
        <v>88.4</v>
      </c>
      <c r="K41" s="37"/>
      <c r="L41" s="41"/>
      <c r="M41" s="36"/>
    </row>
    <row r="42" spans="1:14" ht="15" x14ac:dyDescent="0.25">
      <c r="A42" s="12"/>
      <c r="B42" s="13"/>
      <c r="C42" s="9"/>
      <c r="D42" s="47"/>
      <c r="E42" s="50" t="s">
        <v>53</v>
      </c>
      <c r="F42" s="80">
        <v>100</v>
      </c>
      <c r="G42" s="79">
        <v>2.2999999999999998</v>
      </c>
      <c r="H42" s="80">
        <v>1.9</v>
      </c>
      <c r="I42" s="80">
        <v>11.6</v>
      </c>
      <c r="J42" s="80">
        <v>67.400000000000006</v>
      </c>
      <c r="K42" s="37"/>
      <c r="L42" s="41"/>
      <c r="M42" s="36"/>
    </row>
    <row r="43" spans="1:14" ht="15" x14ac:dyDescent="0.25">
      <c r="A43" s="12"/>
      <c r="B43" s="13"/>
      <c r="C43" s="9"/>
      <c r="D43" s="6"/>
      <c r="E43" s="50" t="s">
        <v>33</v>
      </c>
      <c r="F43" s="80">
        <v>35</v>
      </c>
      <c r="G43" s="79">
        <v>2.2999999999999998</v>
      </c>
      <c r="H43" s="80">
        <v>0.2</v>
      </c>
      <c r="I43" s="80">
        <v>16.399999999999999</v>
      </c>
      <c r="J43" s="80">
        <v>78.400000000000006</v>
      </c>
      <c r="K43" s="37"/>
      <c r="L43" s="41"/>
      <c r="M43" s="36"/>
    </row>
    <row r="44" spans="1:14" ht="15" x14ac:dyDescent="0.25">
      <c r="A44" s="12"/>
      <c r="B44" s="13"/>
      <c r="C44" s="9"/>
      <c r="D44" s="6"/>
      <c r="E44" s="50" t="s">
        <v>27</v>
      </c>
      <c r="F44" s="80">
        <v>30</v>
      </c>
      <c r="G44" s="79">
        <v>2</v>
      </c>
      <c r="H44" s="80">
        <v>0.4</v>
      </c>
      <c r="I44" s="80">
        <v>12.5</v>
      </c>
      <c r="J44" s="80">
        <v>58</v>
      </c>
      <c r="K44" s="37"/>
      <c r="L44" s="41"/>
      <c r="M44" s="36"/>
    </row>
    <row r="45" spans="1:14" ht="15" x14ac:dyDescent="0.25">
      <c r="A45" s="12"/>
      <c r="B45" s="13"/>
      <c r="C45" s="9"/>
      <c r="D45" s="6"/>
      <c r="E45" s="50" t="s">
        <v>54</v>
      </c>
      <c r="F45" s="80">
        <v>200</v>
      </c>
      <c r="G45" s="79">
        <v>1</v>
      </c>
      <c r="H45" s="80">
        <v>0.1</v>
      </c>
      <c r="I45" s="80">
        <v>23.2</v>
      </c>
      <c r="J45" s="80">
        <v>87.6</v>
      </c>
      <c r="K45" s="37"/>
      <c r="L45" s="41"/>
      <c r="M45" s="36"/>
    </row>
    <row r="46" spans="1:14" ht="15" x14ac:dyDescent="0.25">
      <c r="A46" s="14"/>
      <c r="B46" s="15"/>
      <c r="C46" s="9"/>
      <c r="D46" s="84" t="s">
        <v>22</v>
      </c>
      <c r="E46" s="50"/>
      <c r="F46" s="85">
        <f>SUM(F36:F45)</f>
        <v>889</v>
      </c>
      <c r="G46" s="85">
        <f t="shared" ref="G46:K46" si="4">SUM(G36:G45)</f>
        <v>29.600000000000005</v>
      </c>
      <c r="H46" s="85">
        <f t="shared" si="4"/>
        <v>23.999999999999996</v>
      </c>
      <c r="I46" s="85">
        <f t="shared" si="4"/>
        <v>135.79999999999998</v>
      </c>
      <c r="J46" s="85">
        <f t="shared" si="4"/>
        <v>843.6</v>
      </c>
      <c r="K46" s="85">
        <f t="shared" si="4"/>
        <v>0</v>
      </c>
      <c r="L46" s="41"/>
      <c r="M46" s="36"/>
    </row>
    <row r="47" spans="1:14" ht="15" x14ac:dyDescent="0.25">
      <c r="A47" s="12">
        <v>1</v>
      </c>
      <c r="B47" s="13">
        <v>2</v>
      </c>
      <c r="C47" s="8" t="s">
        <v>42</v>
      </c>
      <c r="D47" s="6"/>
      <c r="E47" s="50" t="s">
        <v>55</v>
      </c>
      <c r="F47" s="80">
        <v>100</v>
      </c>
      <c r="G47" s="79">
        <v>7.1</v>
      </c>
      <c r="H47" s="80">
        <v>23</v>
      </c>
      <c r="I47" s="80">
        <v>27.7</v>
      </c>
      <c r="J47" s="80">
        <v>341.1</v>
      </c>
      <c r="K47" s="37"/>
      <c r="L47" s="41"/>
      <c r="M47" s="36"/>
    </row>
    <row r="48" spans="1:14" ht="15" x14ac:dyDescent="0.25">
      <c r="A48" s="12"/>
      <c r="B48" s="13"/>
      <c r="C48" s="9"/>
      <c r="D48" s="6"/>
      <c r="E48" s="50" t="s">
        <v>33</v>
      </c>
      <c r="F48" s="80">
        <v>20</v>
      </c>
      <c r="G48" s="79">
        <v>1.3</v>
      </c>
      <c r="H48" s="80">
        <v>0.1</v>
      </c>
      <c r="I48" s="80">
        <v>9.4</v>
      </c>
      <c r="J48" s="80">
        <v>44.8</v>
      </c>
      <c r="K48" s="37"/>
      <c r="L48" s="41"/>
      <c r="M48" s="36"/>
    </row>
    <row r="49" spans="1:13" ht="15" x14ac:dyDescent="0.25">
      <c r="A49" s="12"/>
      <c r="B49" s="13"/>
      <c r="C49" s="9"/>
      <c r="D49" s="6"/>
      <c r="E49" s="50" t="s">
        <v>56</v>
      </c>
      <c r="F49" s="80">
        <v>200</v>
      </c>
      <c r="G49" s="79">
        <v>0.6</v>
      </c>
      <c r="H49" s="80">
        <v>0</v>
      </c>
      <c r="I49" s="80">
        <v>34</v>
      </c>
      <c r="J49" s="80">
        <v>132.6</v>
      </c>
      <c r="K49" s="37"/>
      <c r="L49" s="41"/>
      <c r="M49" s="36"/>
    </row>
    <row r="50" spans="1:13" ht="15" x14ac:dyDescent="0.25">
      <c r="A50" s="14"/>
      <c r="B50" s="15"/>
      <c r="C50" s="7"/>
      <c r="D50" s="84" t="s">
        <v>22</v>
      </c>
      <c r="E50" s="50"/>
      <c r="F50" s="85">
        <f>SUM(F47:F49)</f>
        <v>320</v>
      </c>
      <c r="G50" s="85">
        <f t="shared" ref="G50:J50" si="5">SUM(G47:G49)</f>
        <v>9</v>
      </c>
      <c r="H50" s="85">
        <f t="shared" si="5"/>
        <v>23.1</v>
      </c>
      <c r="I50" s="85">
        <f t="shared" si="5"/>
        <v>71.099999999999994</v>
      </c>
      <c r="J50" s="85">
        <f t="shared" si="5"/>
        <v>518.5</v>
      </c>
      <c r="K50" s="37"/>
      <c r="L50" s="41"/>
      <c r="M50" s="36"/>
    </row>
    <row r="51" spans="1:13" ht="28.5" customHeight="1" thickBot="1" x14ac:dyDescent="0.25">
      <c r="A51" s="30">
        <f>A28</f>
        <v>1</v>
      </c>
      <c r="B51" s="30">
        <f>B28</f>
        <v>2</v>
      </c>
      <c r="C51" s="160" t="s">
        <v>4</v>
      </c>
      <c r="D51" s="161"/>
      <c r="E51" s="35"/>
      <c r="F51" s="88">
        <f>SUM(F35,F46,F50)</f>
        <v>1824</v>
      </c>
      <c r="G51" s="88">
        <f t="shared" ref="G51:J51" si="6">SUM(G35,G46,G50)</f>
        <v>57.800000000000004</v>
      </c>
      <c r="H51" s="88">
        <f t="shared" si="6"/>
        <v>70.199999999999989</v>
      </c>
      <c r="I51" s="88">
        <f t="shared" si="6"/>
        <v>298.19999999999993</v>
      </c>
      <c r="J51" s="88">
        <f t="shared" si="6"/>
        <v>1995.1</v>
      </c>
      <c r="K51" s="37"/>
      <c r="L51" s="36"/>
      <c r="M51" s="17"/>
    </row>
    <row r="52" spans="1:13" ht="25.5" x14ac:dyDescent="0.25">
      <c r="A52" s="18">
        <v>1</v>
      </c>
      <c r="B52" s="19">
        <v>3</v>
      </c>
      <c r="C52" s="20" t="s">
        <v>20</v>
      </c>
      <c r="D52" s="90"/>
      <c r="E52" s="102" t="s">
        <v>57</v>
      </c>
      <c r="F52" s="104">
        <v>80</v>
      </c>
      <c r="G52" s="104">
        <v>1.2</v>
      </c>
      <c r="H52" s="104">
        <v>4.8</v>
      </c>
      <c r="I52" s="104">
        <v>7.5</v>
      </c>
      <c r="J52" s="104">
        <v>74.2</v>
      </c>
      <c r="K52" s="93"/>
      <c r="L52" s="92"/>
      <c r="M52" s="36"/>
    </row>
    <row r="53" spans="1:13" ht="15" x14ac:dyDescent="0.25">
      <c r="A53" s="21"/>
      <c r="B53" s="13"/>
      <c r="C53" s="9"/>
      <c r="D53" s="94"/>
      <c r="E53" s="103" t="s">
        <v>58</v>
      </c>
      <c r="F53" s="105">
        <v>150</v>
      </c>
      <c r="G53" s="105">
        <v>14.6</v>
      </c>
      <c r="H53" s="105">
        <v>15.9</v>
      </c>
      <c r="I53" s="105">
        <v>2.5</v>
      </c>
      <c r="J53" s="105">
        <v>211.2</v>
      </c>
      <c r="K53" s="97"/>
      <c r="L53" s="96"/>
      <c r="M53" s="36"/>
    </row>
    <row r="54" spans="1:13" ht="15" x14ac:dyDescent="0.25">
      <c r="A54" s="21"/>
      <c r="B54" s="13"/>
      <c r="C54" s="9"/>
      <c r="D54" s="6"/>
      <c r="E54" s="50" t="s">
        <v>33</v>
      </c>
      <c r="F54" s="42">
        <v>40</v>
      </c>
      <c r="G54" s="48">
        <v>2.6</v>
      </c>
      <c r="H54" s="49">
        <v>0.3</v>
      </c>
      <c r="I54" s="49">
        <v>18.8</v>
      </c>
      <c r="J54" s="42">
        <v>89.6</v>
      </c>
      <c r="K54" s="37"/>
      <c r="L54" s="41"/>
      <c r="M54" s="36"/>
    </row>
    <row r="55" spans="1:13" ht="15" x14ac:dyDescent="0.25">
      <c r="A55" s="21"/>
      <c r="B55" s="13"/>
      <c r="C55" s="9"/>
      <c r="D55" s="6"/>
      <c r="E55" s="50" t="s">
        <v>27</v>
      </c>
      <c r="F55" s="42">
        <v>20</v>
      </c>
      <c r="G55" s="48">
        <v>1.3</v>
      </c>
      <c r="H55" s="49">
        <v>0.2</v>
      </c>
      <c r="I55" s="49">
        <v>8.3000000000000007</v>
      </c>
      <c r="J55" s="42">
        <v>38.700000000000003</v>
      </c>
      <c r="K55" s="37"/>
      <c r="L55" s="41"/>
      <c r="M55" s="36"/>
    </row>
    <row r="56" spans="1:13" ht="15" x14ac:dyDescent="0.25">
      <c r="A56" s="21"/>
      <c r="B56" s="13"/>
      <c r="C56" s="9"/>
      <c r="D56" s="6"/>
      <c r="E56" s="50" t="s">
        <v>34</v>
      </c>
      <c r="F56" s="42">
        <v>10</v>
      </c>
      <c r="G56" s="48">
        <v>0.1</v>
      </c>
      <c r="H56" s="49">
        <v>7.3</v>
      </c>
      <c r="I56" s="49">
        <v>0.1</v>
      </c>
      <c r="J56" s="42">
        <v>66.099999999999994</v>
      </c>
      <c r="K56" s="37"/>
      <c r="L56" s="41"/>
      <c r="M56" s="36"/>
    </row>
    <row r="57" spans="1:13" ht="15" x14ac:dyDescent="0.25">
      <c r="A57" s="21"/>
      <c r="B57" s="13"/>
      <c r="C57" s="9"/>
      <c r="D57" s="47"/>
      <c r="E57" s="50" t="s">
        <v>28</v>
      </c>
      <c r="F57" s="42">
        <v>200</v>
      </c>
      <c r="G57" s="48">
        <v>3.4</v>
      </c>
      <c r="H57" s="49">
        <v>3.3</v>
      </c>
      <c r="I57" s="49">
        <v>14.4</v>
      </c>
      <c r="J57" s="42">
        <v>98.2</v>
      </c>
      <c r="K57" s="37"/>
      <c r="L57" s="41"/>
      <c r="M57" s="36"/>
    </row>
    <row r="58" spans="1:13" ht="15" x14ac:dyDescent="0.25">
      <c r="A58" s="21"/>
      <c r="B58" s="13"/>
      <c r="C58" s="9"/>
      <c r="D58" s="84" t="s">
        <v>22</v>
      </c>
      <c r="E58" s="40"/>
      <c r="F58" s="63">
        <f>SUM(F52:F57)</f>
        <v>500</v>
      </c>
      <c r="G58" s="63">
        <f t="shared" ref="G58:J58" si="7">SUM(G52:G57)</f>
        <v>23.2</v>
      </c>
      <c r="H58" s="63">
        <f t="shared" si="7"/>
        <v>31.8</v>
      </c>
      <c r="I58" s="63">
        <f t="shared" si="7"/>
        <v>51.6</v>
      </c>
      <c r="J58" s="63">
        <f t="shared" si="7"/>
        <v>578</v>
      </c>
      <c r="K58" s="37"/>
      <c r="L58" s="41"/>
      <c r="M58" s="36"/>
    </row>
    <row r="59" spans="1:13" ht="25.5" x14ac:dyDescent="0.25">
      <c r="A59" s="24">
        <f>A52</f>
        <v>1</v>
      </c>
      <c r="B59" s="11">
        <f>B52</f>
        <v>3</v>
      </c>
      <c r="C59" s="8" t="s">
        <v>21</v>
      </c>
      <c r="D59" s="6"/>
      <c r="E59" s="50" t="s">
        <v>59</v>
      </c>
      <c r="F59" s="42">
        <v>60</v>
      </c>
      <c r="G59" s="48">
        <v>0.5</v>
      </c>
      <c r="H59" s="49">
        <v>3.6</v>
      </c>
      <c r="I59" s="49">
        <v>2.4</v>
      </c>
      <c r="J59" s="42">
        <v>43.3</v>
      </c>
      <c r="K59" s="37"/>
      <c r="L59" s="41"/>
      <c r="M59" s="36"/>
    </row>
    <row r="60" spans="1:13" ht="15" x14ac:dyDescent="0.25">
      <c r="A60" s="21"/>
      <c r="B60" s="13"/>
      <c r="C60" s="9"/>
      <c r="D60" s="98"/>
      <c r="E60" s="103" t="s">
        <v>60</v>
      </c>
      <c r="F60" s="105">
        <v>200</v>
      </c>
      <c r="G60" s="105">
        <v>2.6</v>
      </c>
      <c r="H60" s="105">
        <v>4</v>
      </c>
      <c r="I60" s="105">
        <v>11.5</v>
      </c>
      <c r="J60" s="105">
        <v>88.9</v>
      </c>
      <c r="K60" s="96"/>
      <c r="L60" s="96"/>
      <c r="M60" s="17"/>
    </row>
    <row r="61" spans="1:13" ht="15.75" customHeight="1" thickBot="1" x14ac:dyDescent="0.3">
      <c r="A61" s="21"/>
      <c r="B61" s="13"/>
      <c r="C61" s="9"/>
      <c r="D61" s="90"/>
      <c r="E61" s="102" t="s">
        <v>50</v>
      </c>
      <c r="F61" s="104">
        <v>20</v>
      </c>
      <c r="G61" s="104">
        <v>1.7</v>
      </c>
      <c r="H61" s="104">
        <v>0.2</v>
      </c>
      <c r="I61" s="104">
        <v>11.3</v>
      </c>
      <c r="J61" s="104">
        <v>53.7</v>
      </c>
      <c r="K61" s="92"/>
      <c r="L61" s="92"/>
      <c r="M61" s="29"/>
    </row>
    <row r="62" spans="1:13" ht="15" x14ac:dyDescent="0.25">
      <c r="A62" s="21"/>
      <c r="B62" s="13"/>
      <c r="C62" s="9"/>
      <c r="D62" s="101"/>
      <c r="E62" s="102" t="s">
        <v>61</v>
      </c>
      <c r="F62" s="104">
        <v>90</v>
      </c>
      <c r="G62" s="104">
        <v>17.899999999999999</v>
      </c>
      <c r="H62" s="104">
        <v>13.1</v>
      </c>
      <c r="I62" s="104">
        <v>0.3</v>
      </c>
      <c r="J62" s="104">
        <v>190.1</v>
      </c>
      <c r="K62" s="92"/>
      <c r="L62" s="92"/>
      <c r="M62" s="36"/>
    </row>
    <row r="63" spans="1:13" ht="15" x14ac:dyDescent="0.25">
      <c r="A63" s="21"/>
      <c r="B63" s="13"/>
      <c r="C63" s="9"/>
      <c r="D63" s="7"/>
      <c r="E63" s="76" t="s">
        <v>40</v>
      </c>
      <c r="F63" s="99">
        <v>4</v>
      </c>
      <c r="G63" s="106">
        <v>0.1</v>
      </c>
      <c r="H63" s="99">
        <v>0</v>
      </c>
      <c r="I63" s="99">
        <v>0.3</v>
      </c>
      <c r="J63" s="99">
        <v>1.6</v>
      </c>
      <c r="K63" s="68"/>
      <c r="L63" s="100"/>
      <c r="M63" s="36"/>
    </row>
    <row r="64" spans="1:13" ht="15" x14ac:dyDescent="0.25">
      <c r="A64" s="21"/>
      <c r="B64" s="13"/>
      <c r="C64" s="9"/>
      <c r="D64" s="6"/>
      <c r="E64" s="50" t="s">
        <v>62</v>
      </c>
      <c r="F64" s="49">
        <v>150</v>
      </c>
      <c r="G64" s="48">
        <v>2.5</v>
      </c>
      <c r="H64" s="49">
        <v>4</v>
      </c>
      <c r="I64" s="49">
        <v>17.399999999999999</v>
      </c>
      <c r="J64" s="49">
        <v>110.4</v>
      </c>
      <c r="K64" s="37"/>
      <c r="L64" s="52"/>
      <c r="M64" s="36"/>
    </row>
    <row r="65" spans="1:13" ht="15" x14ac:dyDescent="0.25">
      <c r="A65" s="21"/>
      <c r="B65" s="13"/>
      <c r="C65" s="9"/>
      <c r="D65" s="51"/>
      <c r="E65" s="50" t="s">
        <v>63</v>
      </c>
      <c r="F65" s="49">
        <v>200</v>
      </c>
      <c r="G65" s="48">
        <v>0.5</v>
      </c>
      <c r="H65" s="49">
        <v>0.2</v>
      </c>
      <c r="I65" s="49">
        <v>20.2</v>
      </c>
      <c r="J65" s="49">
        <v>77</v>
      </c>
      <c r="K65" s="37"/>
      <c r="L65" s="52"/>
      <c r="M65" s="36"/>
    </row>
    <row r="66" spans="1:13" ht="15" x14ac:dyDescent="0.25">
      <c r="A66" s="21"/>
      <c r="B66" s="13"/>
      <c r="C66" s="9"/>
      <c r="D66" s="6"/>
      <c r="E66" s="50" t="s">
        <v>27</v>
      </c>
      <c r="F66" s="49">
        <v>35</v>
      </c>
      <c r="G66" s="48">
        <v>2.2999999999999998</v>
      </c>
      <c r="H66" s="49">
        <v>0.4</v>
      </c>
      <c r="I66" s="49">
        <v>14.6</v>
      </c>
      <c r="J66" s="49">
        <v>67.7</v>
      </c>
      <c r="K66" s="37"/>
      <c r="L66" s="52"/>
      <c r="M66" s="36"/>
    </row>
    <row r="67" spans="1:13" ht="15" x14ac:dyDescent="0.25">
      <c r="A67" s="21"/>
      <c r="B67" s="12"/>
      <c r="C67" s="9"/>
      <c r="D67" s="94"/>
      <c r="E67" s="103" t="s">
        <v>33</v>
      </c>
      <c r="F67" s="105">
        <v>40</v>
      </c>
      <c r="G67" s="105">
        <v>2.6</v>
      </c>
      <c r="H67" s="105">
        <v>0.3</v>
      </c>
      <c r="I67" s="105">
        <v>18.8</v>
      </c>
      <c r="J67" s="105">
        <v>89.6</v>
      </c>
      <c r="K67" s="97"/>
      <c r="L67" s="96"/>
      <c r="M67" s="36"/>
    </row>
    <row r="68" spans="1:13" ht="15" x14ac:dyDescent="0.25">
      <c r="A68" s="14"/>
      <c r="B68" s="14"/>
      <c r="C68" s="9"/>
      <c r="D68" s="84" t="s">
        <v>22</v>
      </c>
      <c r="E68" s="95"/>
      <c r="F68" s="107">
        <f>SUM(F59:F67)</f>
        <v>799</v>
      </c>
      <c r="G68" s="107">
        <f t="shared" ref="G68:J68" si="8">SUM(G59:G67)</f>
        <v>30.700000000000003</v>
      </c>
      <c r="H68" s="107">
        <f t="shared" si="8"/>
        <v>25.799999999999997</v>
      </c>
      <c r="I68" s="107">
        <f t="shared" si="8"/>
        <v>96.8</v>
      </c>
      <c r="J68" s="107">
        <f t="shared" si="8"/>
        <v>722.30000000000007</v>
      </c>
      <c r="K68" s="97"/>
      <c r="L68" s="96"/>
      <c r="M68" s="36"/>
    </row>
    <row r="69" spans="1:13" ht="15" x14ac:dyDescent="0.25">
      <c r="A69" s="21">
        <v>1</v>
      </c>
      <c r="B69" s="13">
        <v>4</v>
      </c>
      <c r="C69" s="8" t="s">
        <v>42</v>
      </c>
      <c r="D69" s="94"/>
      <c r="E69" s="103" t="s">
        <v>64</v>
      </c>
      <c r="F69" s="105">
        <v>100</v>
      </c>
      <c r="G69" s="105">
        <v>19.3</v>
      </c>
      <c r="H69" s="105">
        <v>6.1</v>
      </c>
      <c r="I69" s="105">
        <v>3.3</v>
      </c>
      <c r="J69" s="105">
        <v>144.6</v>
      </c>
      <c r="K69" s="97"/>
      <c r="L69" s="96"/>
      <c r="M69" s="36"/>
    </row>
    <row r="70" spans="1:13" ht="15" x14ac:dyDescent="0.25">
      <c r="A70" s="21"/>
      <c r="B70" s="13"/>
      <c r="C70" s="9"/>
      <c r="D70" s="94"/>
      <c r="E70" s="103" t="s">
        <v>65</v>
      </c>
      <c r="F70" s="105">
        <v>200</v>
      </c>
      <c r="G70" s="105">
        <v>5.8</v>
      </c>
      <c r="H70" s="105">
        <v>6.4</v>
      </c>
      <c r="I70" s="105">
        <v>9.4</v>
      </c>
      <c r="J70" s="105">
        <v>117.4</v>
      </c>
      <c r="K70" s="97"/>
      <c r="L70" s="96"/>
      <c r="M70" s="36"/>
    </row>
    <row r="71" spans="1:13" ht="15" x14ac:dyDescent="0.25">
      <c r="A71" s="21"/>
      <c r="B71" s="13"/>
      <c r="C71" s="9"/>
      <c r="D71" s="94"/>
      <c r="E71" s="103" t="s">
        <v>33</v>
      </c>
      <c r="F71" s="105">
        <v>20</v>
      </c>
      <c r="G71" s="105">
        <v>1.3</v>
      </c>
      <c r="H71" s="105">
        <v>0.1</v>
      </c>
      <c r="I71" s="105">
        <v>9.4</v>
      </c>
      <c r="J71" s="105">
        <v>44.8</v>
      </c>
      <c r="K71" s="97"/>
      <c r="L71" s="96"/>
      <c r="M71" s="36"/>
    </row>
    <row r="72" spans="1:13" ht="15" x14ac:dyDescent="0.25">
      <c r="A72" s="21"/>
      <c r="B72" s="13"/>
      <c r="C72" s="9"/>
      <c r="D72" s="84" t="s">
        <v>22</v>
      </c>
      <c r="E72" s="95"/>
      <c r="F72" s="107">
        <f>SUM(F69:F71)</f>
        <v>320</v>
      </c>
      <c r="G72" s="107">
        <f t="shared" ref="G72:J72" si="9">SUM(G69:G71)</f>
        <v>26.400000000000002</v>
      </c>
      <c r="H72" s="107">
        <f t="shared" si="9"/>
        <v>12.6</v>
      </c>
      <c r="I72" s="107">
        <f t="shared" si="9"/>
        <v>22.1</v>
      </c>
      <c r="J72" s="107">
        <f t="shared" si="9"/>
        <v>306.8</v>
      </c>
      <c r="K72" s="97"/>
      <c r="L72" s="96"/>
      <c r="M72" s="36"/>
    </row>
    <row r="73" spans="1:13" ht="25.5" customHeight="1" thickBot="1" x14ac:dyDescent="0.25">
      <c r="A73" s="27">
        <f>A52</f>
        <v>1</v>
      </c>
      <c r="B73" s="28">
        <f>B52</f>
        <v>3</v>
      </c>
      <c r="C73" s="160" t="s">
        <v>4</v>
      </c>
      <c r="D73" s="161"/>
      <c r="E73" s="35"/>
      <c r="F73" s="88">
        <f>F72+F68+F58</f>
        <v>1619</v>
      </c>
      <c r="G73" s="88">
        <f t="shared" ref="G73:K73" si="10">G72+G68+G58</f>
        <v>80.300000000000011</v>
      </c>
      <c r="H73" s="88">
        <f t="shared" si="10"/>
        <v>70.2</v>
      </c>
      <c r="I73" s="88">
        <f t="shared" si="10"/>
        <v>170.5</v>
      </c>
      <c r="J73" s="88">
        <f t="shared" si="10"/>
        <v>1607.1000000000001</v>
      </c>
      <c r="K73" s="88">
        <f t="shared" si="10"/>
        <v>0</v>
      </c>
      <c r="L73" s="36"/>
      <c r="M73" s="17"/>
    </row>
    <row r="74" spans="1:13" ht="15" x14ac:dyDescent="0.25">
      <c r="A74" s="18">
        <v>1</v>
      </c>
      <c r="B74" s="19">
        <v>4</v>
      </c>
      <c r="C74" s="20" t="s">
        <v>20</v>
      </c>
      <c r="D74" s="90"/>
      <c r="E74" s="102" t="s">
        <v>66</v>
      </c>
      <c r="F74" s="104">
        <v>200</v>
      </c>
      <c r="G74" s="104">
        <v>6.5</v>
      </c>
      <c r="H74" s="104">
        <v>6</v>
      </c>
      <c r="I74" s="104">
        <v>32.6</v>
      </c>
      <c r="J74" s="104">
        <v>208.4</v>
      </c>
      <c r="K74" s="92"/>
      <c r="L74" s="92"/>
      <c r="M74" s="36"/>
    </row>
    <row r="75" spans="1:13" ht="15" x14ac:dyDescent="0.25">
      <c r="A75" s="21"/>
      <c r="B75" s="13"/>
      <c r="C75" s="9"/>
      <c r="D75" s="94"/>
      <c r="E75" s="103" t="s">
        <v>46</v>
      </c>
      <c r="F75" s="105">
        <v>15</v>
      </c>
      <c r="G75" s="105">
        <v>4</v>
      </c>
      <c r="H75" s="105">
        <v>4</v>
      </c>
      <c r="I75" s="105">
        <v>0</v>
      </c>
      <c r="J75" s="105">
        <v>52.6</v>
      </c>
      <c r="K75" s="96"/>
      <c r="L75" s="96"/>
      <c r="M75" s="36"/>
    </row>
    <row r="76" spans="1:13" ht="15" x14ac:dyDescent="0.25">
      <c r="A76" s="21"/>
      <c r="B76" s="13"/>
      <c r="C76" s="9"/>
      <c r="D76" s="94"/>
      <c r="E76" s="108" t="s">
        <v>34</v>
      </c>
      <c r="F76" s="109">
        <v>15</v>
      </c>
      <c r="G76" s="117">
        <v>0.1</v>
      </c>
      <c r="H76" s="117">
        <v>10.9</v>
      </c>
      <c r="I76" s="117">
        <v>0.2</v>
      </c>
      <c r="J76" s="117">
        <v>99.1</v>
      </c>
      <c r="K76" s="96"/>
      <c r="L76" s="118"/>
      <c r="M76" s="36"/>
    </row>
    <row r="77" spans="1:13" ht="15" x14ac:dyDescent="0.25">
      <c r="A77" s="21"/>
      <c r="B77" s="13"/>
      <c r="C77" s="9"/>
      <c r="D77" s="111"/>
      <c r="E77" s="108" t="s">
        <v>33</v>
      </c>
      <c r="F77" s="109">
        <v>50</v>
      </c>
      <c r="G77" s="117">
        <v>3.3</v>
      </c>
      <c r="H77" s="117">
        <v>0.3</v>
      </c>
      <c r="I77" s="117">
        <v>23.5</v>
      </c>
      <c r="J77" s="117">
        <v>112</v>
      </c>
      <c r="K77" s="96"/>
      <c r="L77" s="118"/>
      <c r="M77" s="36"/>
    </row>
    <row r="78" spans="1:13" ht="15" x14ac:dyDescent="0.25">
      <c r="A78" s="21"/>
      <c r="B78" s="13"/>
      <c r="C78" s="9"/>
      <c r="D78" s="94"/>
      <c r="E78" s="108" t="s">
        <v>27</v>
      </c>
      <c r="F78" s="109">
        <v>20</v>
      </c>
      <c r="G78" s="117">
        <v>1.3</v>
      </c>
      <c r="H78" s="117">
        <v>0.2</v>
      </c>
      <c r="I78" s="117">
        <v>8.3000000000000007</v>
      </c>
      <c r="J78" s="117">
        <v>38.700000000000003</v>
      </c>
      <c r="K78" s="96"/>
      <c r="L78" s="118"/>
      <c r="M78" s="36"/>
    </row>
    <row r="79" spans="1:13" ht="15" x14ac:dyDescent="0.25">
      <c r="A79" s="21"/>
      <c r="B79" s="13"/>
      <c r="C79" s="9"/>
      <c r="D79" s="6"/>
      <c r="E79" s="50" t="s">
        <v>67</v>
      </c>
      <c r="F79" s="49">
        <v>200</v>
      </c>
      <c r="G79" s="117">
        <v>1</v>
      </c>
      <c r="H79" s="117">
        <v>0.2</v>
      </c>
      <c r="I79" s="117">
        <v>20.6</v>
      </c>
      <c r="J79" s="117">
        <v>86.5</v>
      </c>
      <c r="K79" s="96"/>
      <c r="L79" s="118"/>
      <c r="M79" s="36"/>
    </row>
    <row r="80" spans="1:13" ht="15" x14ac:dyDescent="0.25">
      <c r="A80" s="21"/>
      <c r="B80" s="13"/>
      <c r="C80" s="9"/>
      <c r="D80" s="84" t="s">
        <v>22</v>
      </c>
      <c r="E80" s="50"/>
      <c r="F80" s="63">
        <f>SUM(F74:F79)</f>
        <v>500</v>
      </c>
      <c r="G80" s="63">
        <f t="shared" ref="G80:J80" si="11">SUM(G74:G79)</f>
        <v>16.2</v>
      </c>
      <c r="H80" s="63">
        <f t="shared" si="11"/>
        <v>21.599999999999998</v>
      </c>
      <c r="I80" s="63">
        <f t="shared" si="11"/>
        <v>85.200000000000017</v>
      </c>
      <c r="J80" s="63">
        <f t="shared" si="11"/>
        <v>597.29999999999995</v>
      </c>
      <c r="K80" s="96"/>
      <c r="L80" s="118"/>
      <c r="M80" s="36"/>
    </row>
    <row r="81" spans="1:13" ht="25.5" x14ac:dyDescent="0.25">
      <c r="A81" s="24">
        <f>A74</f>
        <v>1</v>
      </c>
      <c r="B81" s="11">
        <f>B74</f>
        <v>4</v>
      </c>
      <c r="C81" s="8" t="s">
        <v>21</v>
      </c>
      <c r="D81" s="98"/>
      <c r="E81" s="103" t="s">
        <v>68</v>
      </c>
      <c r="F81" s="105">
        <v>60</v>
      </c>
      <c r="G81" s="105">
        <v>0.8</v>
      </c>
      <c r="H81" s="105">
        <v>3.7</v>
      </c>
      <c r="I81" s="105">
        <v>6.2</v>
      </c>
      <c r="J81" s="105">
        <v>60.6</v>
      </c>
      <c r="K81" s="96"/>
      <c r="L81" s="96"/>
      <c r="M81" s="36"/>
    </row>
    <row r="82" spans="1:13" ht="15" x14ac:dyDescent="0.25">
      <c r="A82" s="21"/>
      <c r="B82" s="13"/>
      <c r="C82" s="9"/>
      <c r="D82" s="98"/>
      <c r="E82" s="103" t="s">
        <v>69</v>
      </c>
      <c r="F82" s="105">
        <v>20</v>
      </c>
      <c r="G82" s="105">
        <v>3.3</v>
      </c>
      <c r="H82" s="105">
        <v>1.7</v>
      </c>
      <c r="I82" s="105">
        <v>0</v>
      </c>
      <c r="J82" s="105">
        <v>28.3</v>
      </c>
      <c r="K82" s="96"/>
      <c r="L82" s="96"/>
      <c r="M82" s="17"/>
    </row>
    <row r="83" spans="1:13" ht="15.75" customHeight="1" thickBot="1" x14ac:dyDescent="0.3">
      <c r="A83" s="21"/>
      <c r="B83" s="13"/>
      <c r="C83" s="9"/>
      <c r="D83" s="90"/>
      <c r="E83" s="102" t="s">
        <v>70</v>
      </c>
      <c r="F83" s="104">
        <v>200</v>
      </c>
      <c r="G83" s="104">
        <v>1.9</v>
      </c>
      <c r="H83" s="104">
        <v>4.7</v>
      </c>
      <c r="I83" s="104">
        <v>12.3</v>
      </c>
      <c r="J83" s="104">
        <v>96.5</v>
      </c>
      <c r="K83" s="92"/>
      <c r="L83" s="92"/>
      <c r="M83" s="29"/>
    </row>
    <row r="84" spans="1:13" ht="15" x14ac:dyDescent="0.25">
      <c r="A84" s="21"/>
      <c r="B84" s="13"/>
      <c r="C84" s="9"/>
      <c r="D84" s="101"/>
      <c r="E84" s="102" t="s">
        <v>71</v>
      </c>
      <c r="F84" s="104">
        <v>10</v>
      </c>
      <c r="G84" s="104">
        <v>2.1</v>
      </c>
      <c r="H84" s="104">
        <v>1.7</v>
      </c>
      <c r="I84" s="104">
        <v>0</v>
      </c>
      <c r="J84" s="104">
        <v>23.6</v>
      </c>
      <c r="K84" s="92"/>
      <c r="L84" s="92"/>
      <c r="M84" s="36"/>
    </row>
    <row r="85" spans="1:13" ht="15" x14ac:dyDescent="0.25">
      <c r="A85" s="21"/>
      <c r="B85" s="13"/>
      <c r="C85" s="9"/>
      <c r="D85" s="114"/>
      <c r="E85" s="116" t="s">
        <v>72</v>
      </c>
      <c r="F85" s="117">
        <v>100</v>
      </c>
      <c r="G85" s="117">
        <v>16.100000000000001</v>
      </c>
      <c r="H85" s="117">
        <v>17.2</v>
      </c>
      <c r="I85" s="117">
        <v>6.6</v>
      </c>
      <c r="J85" s="117">
        <v>245</v>
      </c>
      <c r="K85" s="96"/>
      <c r="L85" s="118"/>
      <c r="M85" s="36"/>
    </row>
    <row r="86" spans="1:13" ht="15" x14ac:dyDescent="0.25">
      <c r="A86" s="21"/>
      <c r="B86" s="13"/>
      <c r="C86" s="9"/>
      <c r="D86" s="111"/>
      <c r="E86" s="116" t="s">
        <v>40</v>
      </c>
      <c r="F86" s="117">
        <v>4</v>
      </c>
      <c r="G86" s="117">
        <v>0.1</v>
      </c>
      <c r="H86" s="117">
        <v>0</v>
      </c>
      <c r="I86" s="117">
        <v>0.3</v>
      </c>
      <c r="J86" s="117">
        <v>1.6</v>
      </c>
      <c r="K86" s="96"/>
      <c r="L86" s="118"/>
      <c r="M86" s="36"/>
    </row>
    <row r="87" spans="1:13" ht="15" x14ac:dyDescent="0.25">
      <c r="A87" s="21"/>
      <c r="B87" s="13"/>
      <c r="C87" s="9"/>
      <c r="D87" s="111"/>
      <c r="E87" s="116" t="s">
        <v>29</v>
      </c>
      <c r="F87" s="117">
        <v>150</v>
      </c>
      <c r="G87" s="117">
        <v>5.3</v>
      </c>
      <c r="H87" s="117">
        <v>3</v>
      </c>
      <c r="I87" s="117">
        <v>34.1</v>
      </c>
      <c r="J87" s="117">
        <v>183.9</v>
      </c>
      <c r="K87" s="96"/>
      <c r="L87" s="118"/>
      <c r="M87" s="36"/>
    </row>
    <row r="88" spans="1:13" ht="15" x14ac:dyDescent="0.25">
      <c r="A88" s="21"/>
      <c r="B88" s="13"/>
      <c r="C88" s="9"/>
      <c r="D88" s="94"/>
      <c r="E88" s="116" t="s">
        <v>27</v>
      </c>
      <c r="F88" s="117">
        <v>35</v>
      </c>
      <c r="G88" s="117">
        <v>2.2999999999999998</v>
      </c>
      <c r="H88" s="117">
        <v>0.4</v>
      </c>
      <c r="I88" s="117">
        <v>14.6</v>
      </c>
      <c r="J88" s="117">
        <v>67.7</v>
      </c>
      <c r="K88" s="96"/>
      <c r="L88" s="118"/>
      <c r="M88" s="36"/>
    </row>
    <row r="89" spans="1:13" ht="15" x14ac:dyDescent="0.25">
      <c r="A89" s="21"/>
      <c r="B89" s="13"/>
      <c r="C89" s="9"/>
      <c r="D89" s="94"/>
      <c r="E89" s="116" t="s">
        <v>33</v>
      </c>
      <c r="F89" s="117">
        <v>40</v>
      </c>
      <c r="G89" s="117">
        <v>2.6</v>
      </c>
      <c r="H89" s="117">
        <v>0.3</v>
      </c>
      <c r="I89" s="117">
        <v>18.8</v>
      </c>
      <c r="J89" s="117">
        <v>89.6</v>
      </c>
      <c r="K89" s="96"/>
      <c r="L89" s="118"/>
      <c r="M89" s="36"/>
    </row>
    <row r="90" spans="1:13" ht="15" x14ac:dyDescent="0.25">
      <c r="A90" s="21"/>
      <c r="B90" s="13"/>
      <c r="C90" s="9"/>
      <c r="D90" s="94"/>
      <c r="E90" s="116" t="s">
        <v>73</v>
      </c>
      <c r="F90" s="117">
        <v>200</v>
      </c>
      <c r="G90" s="117">
        <v>0.4</v>
      </c>
      <c r="H90" s="117">
        <v>0.1</v>
      </c>
      <c r="I90" s="117">
        <v>22.9</v>
      </c>
      <c r="J90" s="117">
        <v>88.7</v>
      </c>
      <c r="K90" s="96"/>
      <c r="L90" s="118"/>
      <c r="M90" s="36"/>
    </row>
    <row r="91" spans="1:13" ht="15" x14ac:dyDescent="0.25">
      <c r="A91" s="22"/>
      <c r="B91" s="15"/>
      <c r="C91" s="9"/>
      <c r="D91" s="121" t="s">
        <v>22</v>
      </c>
      <c r="E91" s="116"/>
      <c r="F91" s="122">
        <f>SUM(F81:F90)</f>
        <v>819</v>
      </c>
      <c r="G91" s="122">
        <f t="shared" ref="G91:J91" si="12">SUM(G81:G90)</f>
        <v>34.900000000000006</v>
      </c>
      <c r="H91" s="122">
        <f t="shared" si="12"/>
        <v>32.799999999999997</v>
      </c>
      <c r="I91" s="122">
        <f t="shared" si="12"/>
        <v>115.79999999999998</v>
      </c>
      <c r="J91" s="122">
        <f t="shared" si="12"/>
        <v>885.50000000000011</v>
      </c>
      <c r="K91" s="96"/>
      <c r="L91" s="118"/>
      <c r="M91" s="36"/>
    </row>
    <row r="92" spans="1:13" ht="15" x14ac:dyDescent="0.25">
      <c r="A92" s="21">
        <v>1</v>
      </c>
      <c r="B92" s="13">
        <v>4</v>
      </c>
      <c r="C92" s="8" t="s">
        <v>42</v>
      </c>
      <c r="D92" s="94"/>
      <c r="E92" s="116" t="s">
        <v>74</v>
      </c>
      <c r="F92" s="117">
        <v>150</v>
      </c>
      <c r="G92" s="117">
        <v>13.3</v>
      </c>
      <c r="H92" s="117">
        <v>14.1</v>
      </c>
      <c r="I92" s="117">
        <v>16</v>
      </c>
      <c r="J92" s="117">
        <v>242.4</v>
      </c>
      <c r="K92" s="96"/>
      <c r="L92" s="118"/>
      <c r="M92" s="36"/>
    </row>
    <row r="93" spans="1:13" ht="15" x14ac:dyDescent="0.25">
      <c r="A93" s="21"/>
      <c r="B93" s="13"/>
      <c r="C93" s="9"/>
      <c r="D93" s="94"/>
      <c r="E93" s="116" t="s">
        <v>26</v>
      </c>
      <c r="F93" s="117">
        <v>200</v>
      </c>
      <c r="G93" s="117">
        <v>0</v>
      </c>
      <c r="H93" s="117">
        <v>0</v>
      </c>
      <c r="I93" s="117">
        <v>19</v>
      </c>
      <c r="J93" s="117">
        <v>70.7</v>
      </c>
      <c r="K93" s="96"/>
      <c r="L93" s="118"/>
      <c r="M93" s="36"/>
    </row>
    <row r="94" spans="1:13" ht="15" x14ac:dyDescent="0.25">
      <c r="A94" s="21"/>
      <c r="B94" s="13"/>
      <c r="C94" s="9"/>
      <c r="D94" s="94"/>
      <c r="E94" s="116" t="s">
        <v>33</v>
      </c>
      <c r="F94" s="117">
        <v>20</v>
      </c>
      <c r="G94" s="117">
        <v>1.3</v>
      </c>
      <c r="H94" s="117">
        <v>0.1</v>
      </c>
      <c r="I94" s="117">
        <v>9.4</v>
      </c>
      <c r="J94" s="117">
        <v>44.8</v>
      </c>
      <c r="K94" s="96"/>
      <c r="L94" s="118"/>
      <c r="M94" s="36"/>
    </row>
    <row r="95" spans="1:13" ht="15" x14ac:dyDescent="0.25">
      <c r="A95" s="21"/>
      <c r="B95" s="13"/>
      <c r="C95" s="9"/>
      <c r="D95" s="94"/>
      <c r="E95" s="116" t="s">
        <v>35</v>
      </c>
      <c r="F95" s="117">
        <v>100</v>
      </c>
      <c r="G95" s="117">
        <v>0.4</v>
      </c>
      <c r="H95" s="117">
        <v>0.4</v>
      </c>
      <c r="I95" s="117">
        <v>11.6</v>
      </c>
      <c r="J95" s="117">
        <v>48.7</v>
      </c>
      <c r="K95" s="96"/>
      <c r="L95" s="118"/>
      <c r="M95" s="36"/>
    </row>
    <row r="96" spans="1:13" ht="15" x14ac:dyDescent="0.25">
      <c r="A96" s="22"/>
      <c r="B96" s="15"/>
      <c r="C96" s="7"/>
      <c r="D96" s="121" t="s">
        <v>22</v>
      </c>
      <c r="E96" s="116"/>
      <c r="F96" s="122">
        <f>SUM(F92:F95)</f>
        <v>470</v>
      </c>
      <c r="G96" s="122">
        <f t="shared" ref="G96:K96" si="13">SUM(G92:G95)</f>
        <v>15.000000000000002</v>
      </c>
      <c r="H96" s="122">
        <f t="shared" si="13"/>
        <v>14.6</v>
      </c>
      <c r="I96" s="122">
        <f t="shared" si="13"/>
        <v>56</v>
      </c>
      <c r="J96" s="122">
        <f t="shared" si="13"/>
        <v>406.6</v>
      </c>
      <c r="K96" s="122">
        <f t="shared" si="13"/>
        <v>0</v>
      </c>
      <c r="L96" s="118"/>
      <c r="M96" s="36"/>
    </row>
    <row r="97" spans="1:13" ht="27.75" customHeight="1" thickBot="1" x14ac:dyDescent="0.25">
      <c r="A97" s="27">
        <f>A74</f>
        <v>1</v>
      </c>
      <c r="B97" s="28">
        <f>B74</f>
        <v>4</v>
      </c>
      <c r="C97" s="160" t="s">
        <v>4</v>
      </c>
      <c r="D97" s="161"/>
      <c r="E97" s="35"/>
      <c r="F97" s="88">
        <f>F80+F91+F96</f>
        <v>1789</v>
      </c>
      <c r="G97" s="88">
        <f t="shared" ref="G97:J97" si="14">G80+G91+G96</f>
        <v>66.100000000000009</v>
      </c>
      <c r="H97" s="88">
        <f t="shared" si="14"/>
        <v>68.999999999999986</v>
      </c>
      <c r="I97" s="88">
        <f t="shared" si="14"/>
        <v>257</v>
      </c>
      <c r="J97" s="88">
        <f t="shared" si="14"/>
        <v>1889.4</v>
      </c>
      <c r="K97" s="37"/>
      <c r="L97" s="36"/>
      <c r="M97" s="17"/>
    </row>
    <row r="98" spans="1:13" ht="15" x14ac:dyDescent="0.25">
      <c r="A98" s="18">
        <v>1</v>
      </c>
      <c r="B98" s="19">
        <v>5</v>
      </c>
      <c r="C98" s="20" t="s">
        <v>20</v>
      </c>
      <c r="D98" s="90"/>
      <c r="E98" s="91" t="s">
        <v>75</v>
      </c>
      <c r="F98" s="104">
        <v>200</v>
      </c>
      <c r="G98" s="104">
        <v>6</v>
      </c>
      <c r="H98" s="104">
        <v>5.3</v>
      </c>
      <c r="I98" s="104">
        <v>33.700000000000003</v>
      </c>
      <c r="J98" s="104">
        <v>201.1</v>
      </c>
      <c r="K98" s="93"/>
      <c r="L98" s="92"/>
      <c r="M98" s="36"/>
    </row>
    <row r="99" spans="1:13" ht="15" x14ac:dyDescent="0.25">
      <c r="A99" s="21"/>
      <c r="B99" s="13"/>
      <c r="C99" s="9"/>
      <c r="D99" s="94"/>
      <c r="E99" s="95" t="s">
        <v>34</v>
      </c>
      <c r="F99" s="105">
        <v>20</v>
      </c>
      <c r="G99" s="105">
        <v>0.2</v>
      </c>
      <c r="H99" s="105">
        <v>14.5</v>
      </c>
      <c r="I99" s="105">
        <v>0.3</v>
      </c>
      <c r="J99" s="105">
        <v>132.1</v>
      </c>
      <c r="K99" s="97"/>
      <c r="L99" s="96"/>
      <c r="M99" s="36"/>
    </row>
    <row r="100" spans="1:13" ht="15" x14ac:dyDescent="0.25">
      <c r="A100" s="21"/>
      <c r="B100" s="13"/>
      <c r="C100" s="9"/>
      <c r="D100" s="6"/>
      <c r="E100" s="50" t="s">
        <v>33</v>
      </c>
      <c r="F100" s="49">
        <v>50</v>
      </c>
      <c r="G100" s="48">
        <v>3.3</v>
      </c>
      <c r="H100" s="49">
        <v>0.3</v>
      </c>
      <c r="I100" s="49">
        <v>23.5</v>
      </c>
      <c r="J100" s="49">
        <v>112</v>
      </c>
      <c r="K100" s="37"/>
      <c r="L100" s="52"/>
      <c r="M100" s="36"/>
    </row>
    <row r="101" spans="1:13" ht="15" x14ac:dyDescent="0.25">
      <c r="A101" s="21"/>
      <c r="B101" s="13"/>
      <c r="C101" s="9"/>
      <c r="D101" s="6"/>
      <c r="E101" s="50" t="s">
        <v>27</v>
      </c>
      <c r="F101" s="49">
        <v>30</v>
      </c>
      <c r="G101" s="48">
        <v>2</v>
      </c>
      <c r="H101" s="49">
        <v>0.4</v>
      </c>
      <c r="I101" s="49">
        <v>12.5</v>
      </c>
      <c r="J101" s="49">
        <v>58</v>
      </c>
      <c r="K101" s="37"/>
      <c r="L101" s="52"/>
      <c r="M101" s="36"/>
    </row>
    <row r="102" spans="1:13" ht="15" x14ac:dyDescent="0.25">
      <c r="A102" s="21"/>
      <c r="B102" s="13"/>
      <c r="C102" s="9"/>
      <c r="D102" s="6"/>
      <c r="E102" s="50" t="s">
        <v>28</v>
      </c>
      <c r="F102" s="49">
        <v>200</v>
      </c>
      <c r="G102" s="48">
        <v>3.4</v>
      </c>
      <c r="H102" s="49">
        <v>3.3</v>
      </c>
      <c r="I102" s="49">
        <v>14.4</v>
      </c>
      <c r="J102" s="49">
        <v>98.2</v>
      </c>
      <c r="K102" s="37"/>
      <c r="L102" s="52"/>
      <c r="M102" s="36"/>
    </row>
    <row r="103" spans="1:13" ht="15" x14ac:dyDescent="0.25">
      <c r="A103" s="21"/>
      <c r="B103" s="13"/>
      <c r="C103" s="9"/>
      <c r="D103" s="121" t="s">
        <v>22</v>
      </c>
      <c r="E103" s="50"/>
      <c r="F103" s="63">
        <f>SUM(F98:F102)</f>
        <v>500</v>
      </c>
      <c r="G103" s="63">
        <f t="shared" ref="G103:J103" si="15">SUM(G98:G102)</f>
        <v>14.9</v>
      </c>
      <c r="H103" s="63">
        <f t="shared" si="15"/>
        <v>23.8</v>
      </c>
      <c r="I103" s="63">
        <f t="shared" si="15"/>
        <v>84.4</v>
      </c>
      <c r="J103" s="63">
        <f t="shared" si="15"/>
        <v>601.4</v>
      </c>
      <c r="K103" s="37"/>
      <c r="L103" s="52"/>
      <c r="M103" s="36"/>
    </row>
    <row r="104" spans="1:13" ht="25.5" x14ac:dyDescent="0.25">
      <c r="A104" s="24">
        <f>A98</f>
        <v>1</v>
      </c>
      <c r="B104" s="11">
        <f>B98</f>
        <v>5</v>
      </c>
      <c r="C104" s="8" t="s">
        <v>21</v>
      </c>
      <c r="D104" s="98"/>
      <c r="E104" s="103" t="s">
        <v>76</v>
      </c>
      <c r="F104" s="105">
        <v>80</v>
      </c>
      <c r="G104" s="105">
        <v>2.1</v>
      </c>
      <c r="H104" s="105">
        <v>5.8</v>
      </c>
      <c r="I104" s="105">
        <v>6.8</v>
      </c>
      <c r="J104" s="109">
        <v>84.1</v>
      </c>
      <c r="K104" s="97"/>
      <c r="L104" s="96"/>
      <c r="M104" s="36"/>
    </row>
    <row r="105" spans="1:13" ht="15" x14ac:dyDescent="0.25">
      <c r="A105" s="21"/>
      <c r="B105" s="13"/>
      <c r="C105" s="9"/>
      <c r="D105" s="98"/>
      <c r="E105" s="103" t="s">
        <v>77</v>
      </c>
      <c r="F105" s="105">
        <v>200</v>
      </c>
      <c r="G105" s="105">
        <v>1.5</v>
      </c>
      <c r="H105" s="105">
        <v>2.4</v>
      </c>
      <c r="I105" s="105">
        <v>7.4</v>
      </c>
      <c r="J105" s="105">
        <v>54.8</v>
      </c>
      <c r="K105" s="97"/>
      <c r="L105" s="96"/>
      <c r="M105" s="17"/>
    </row>
    <row r="106" spans="1:13" ht="15.75" customHeight="1" thickBot="1" x14ac:dyDescent="0.3">
      <c r="A106" s="21"/>
      <c r="B106" s="13"/>
      <c r="C106" s="9"/>
      <c r="D106" s="90"/>
      <c r="E106" s="102" t="s">
        <v>38</v>
      </c>
      <c r="F106" s="104">
        <v>15</v>
      </c>
      <c r="G106" s="104">
        <v>4</v>
      </c>
      <c r="H106" s="104">
        <v>2.9</v>
      </c>
      <c r="I106" s="104">
        <v>0</v>
      </c>
      <c r="J106" s="104">
        <v>42</v>
      </c>
      <c r="K106" s="93"/>
      <c r="L106" s="92"/>
      <c r="M106" s="29"/>
    </row>
    <row r="107" spans="1:13" ht="15" x14ac:dyDescent="0.25">
      <c r="A107" s="21"/>
      <c r="B107" s="13"/>
      <c r="C107" s="9"/>
      <c r="D107" s="101"/>
      <c r="E107" s="102" t="s">
        <v>39</v>
      </c>
      <c r="F107" s="104">
        <v>100</v>
      </c>
      <c r="G107" s="104">
        <v>14.9</v>
      </c>
      <c r="H107" s="104">
        <v>15.7</v>
      </c>
      <c r="I107" s="104">
        <v>5.4</v>
      </c>
      <c r="J107" s="104">
        <v>221.2</v>
      </c>
      <c r="K107" s="92"/>
      <c r="L107" s="92"/>
      <c r="M107" s="36"/>
    </row>
    <row r="108" spans="1:13" ht="15" x14ac:dyDescent="0.25">
      <c r="A108" s="21"/>
      <c r="B108" s="13"/>
      <c r="C108" s="9"/>
      <c r="D108" s="101"/>
      <c r="E108" s="102" t="s">
        <v>62</v>
      </c>
      <c r="F108" s="104">
        <v>150</v>
      </c>
      <c r="G108" s="104">
        <v>2.5</v>
      </c>
      <c r="H108" s="104">
        <v>4</v>
      </c>
      <c r="I108" s="104">
        <v>17.399999999999999</v>
      </c>
      <c r="J108" s="104">
        <v>110.4</v>
      </c>
      <c r="K108" s="92"/>
      <c r="L108" s="92"/>
      <c r="M108" s="36"/>
    </row>
    <row r="109" spans="1:13" ht="15" x14ac:dyDescent="0.25">
      <c r="A109" s="21"/>
      <c r="B109" s="13"/>
      <c r="C109" s="9"/>
      <c r="D109" s="101"/>
      <c r="E109" s="102" t="s">
        <v>40</v>
      </c>
      <c r="F109" s="104">
        <v>4</v>
      </c>
      <c r="G109" s="104">
        <v>0.1</v>
      </c>
      <c r="H109" s="104">
        <v>0</v>
      </c>
      <c r="I109" s="104">
        <v>0.3</v>
      </c>
      <c r="J109" s="104">
        <v>1.6</v>
      </c>
      <c r="K109" s="92"/>
      <c r="L109" s="92"/>
      <c r="M109" s="36"/>
    </row>
    <row r="110" spans="1:13" ht="15" x14ac:dyDescent="0.25">
      <c r="A110" s="21"/>
      <c r="B110" s="13"/>
      <c r="C110" s="9"/>
      <c r="D110" s="101"/>
      <c r="E110" s="102" t="s">
        <v>33</v>
      </c>
      <c r="F110" s="104">
        <v>40</v>
      </c>
      <c r="G110" s="104">
        <v>2.6</v>
      </c>
      <c r="H110" s="104">
        <v>0.3</v>
      </c>
      <c r="I110" s="104">
        <v>18.8</v>
      </c>
      <c r="J110" s="104">
        <v>89.6</v>
      </c>
      <c r="K110" s="92"/>
      <c r="L110" s="92"/>
      <c r="M110" s="36"/>
    </row>
    <row r="111" spans="1:13" ht="15" x14ac:dyDescent="0.25">
      <c r="A111" s="21"/>
      <c r="B111" s="13"/>
      <c r="C111" s="9"/>
      <c r="D111" s="101"/>
      <c r="E111" s="102" t="s">
        <v>27</v>
      </c>
      <c r="F111" s="104">
        <v>30</v>
      </c>
      <c r="G111" s="104">
        <v>2</v>
      </c>
      <c r="H111" s="104">
        <v>0.4</v>
      </c>
      <c r="I111" s="104">
        <v>12.5</v>
      </c>
      <c r="J111" s="104">
        <v>58</v>
      </c>
      <c r="K111" s="92"/>
      <c r="L111" s="92"/>
      <c r="M111" s="36"/>
    </row>
    <row r="112" spans="1:13" ht="15" x14ac:dyDescent="0.25">
      <c r="A112" s="21"/>
      <c r="B112" s="13"/>
      <c r="C112" s="9"/>
      <c r="D112" s="101"/>
      <c r="E112" s="102" t="s">
        <v>67</v>
      </c>
      <c r="F112" s="104">
        <v>200</v>
      </c>
      <c r="G112" s="104">
        <v>1</v>
      </c>
      <c r="H112" s="104">
        <v>0.2</v>
      </c>
      <c r="I112" s="104">
        <v>20.6</v>
      </c>
      <c r="J112" s="104">
        <v>86.5</v>
      </c>
      <c r="K112" s="92"/>
      <c r="L112" s="92"/>
      <c r="M112" s="36"/>
    </row>
    <row r="113" spans="1:13" ht="15" x14ac:dyDescent="0.25">
      <c r="A113" s="22"/>
      <c r="B113" s="15"/>
      <c r="C113" s="9"/>
      <c r="D113" s="121" t="s">
        <v>22</v>
      </c>
      <c r="E113" s="91"/>
      <c r="F113" s="132">
        <f>SUM(F104:F112)</f>
        <v>819</v>
      </c>
      <c r="G113" s="132">
        <f t="shared" ref="G113:J113" si="16">SUM(G104:G112)</f>
        <v>30.700000000000003</v>
      </c>
      <c r="H113" s="132">
        <f t="shared" si="16"/>
        <v>31.699999999999996</v>
      </c>
      <c r="I113" s="132">
        <f t="shared" si="16"/>
        <v>89.199999999999989</v>
      </c>
      <c r="J113" s="132">
        <f t="shared" si="16"/>
        <v>748.2</v>
      </c>
      <c r="K113" s="92"/>
      <c r="L113" s="92"/>
      <c r="M113" s="36"/>
    </row>
    <row r="114" spans="1:13" s="130" customFormat="1" ht="15" x14ac:dyDescent="0.25">
      <c r="A114" s="21">
        <v>1</v>
      </c>
      <c r="B114" s="13">
        <v>5</v>
      </c>
      <c r="C114" s="8" t="s">
        <v>42</v>
      </c>
      <c r="D114" s="128"/>
      <c r="E114" s="123" t="s">
        <v>78</v>
      </c>
      <c r="F114" s="124">
        <v>100</v>
      </c>
      <c r="G114" s="124">
        <v>21.9</v>
      </c>
      <c r="H114" s="124">
        <v>8.1999999999999993</v>
      </c>
      <c r="I114" s="124">
        <v>28.9</v>
      </c>
      <c r="J114" s="124">
        <v>275.3</v>
      </c>
      <c r="K114" s="129"/>
      <c r="L114" s="119"/>
      <c r="M114" s="129"/>
    </row>
    <row r="115" spans="1:13" s="130" customFormat="1" ht="15" x14ac:dyDescent="0.25">
      <c r="A115" s="125"/>
      <c r="B115" s="126"/>
      <c r="C115" s="127"/>
      <c r="D115" s="128"/>
      <c r="E115" s="50" t="s">
        <v>79</v>
      </c>
      <c r="F115" s="49">
        <v>200</v>
      </c>
      <c r="G115" s="48">
        <v>0.2</v>
      </c>
      <c r="H115" s="49">
        <v>0.1</v>
      </c>
      <c r="I115" s="49">
        <v>5</v>
      </c>
      <c r="J115" s="49">
        <v>20.2</v>
      </c>
      <c r="K115" s="131"/>
      <c r="L115" s="52"/>
      <c r="M115" s="129"/>
    </row>
    <row r="116" spans="1:13" s="130" customFormat="1" ht="15" x14ac:dyDescent="0.25">
      <c r="A116" s="125"/>
      <c r="B116" s="126"/>
      <c r="C116" s="127"/>
      <c r="D116" s="121" t="s">
        <v>22</v>
      </c>
      <c r="E116" s="50"/>
      <c r="F116" s="63">
        <f>SUM(F114:F115)</f>
        <v>300</v>
      </c>
      <c r="G116" s="63">
        <f t="shared" ref="G116:J116" si="17">SUM(G114:G115)</f>
        <v>22.099999999999998</v>
      </c>
      <c r="H116" s="63">
        <f t="shared" si="17"/>
        <v>8.2999999999999989</v>
      </c>
      <c r="I116" s="63">
        <f t="shared" si="17"/>
        <v>33.9</v>
      </c>
      <c r="J116" s="63">
        <f t="shared" si="17"/>
        <v>295.5</v>
      </c>
      <c r="K116" s="131"/>
      <c r="L116" s="52"/>
      <c r="M116" s="129"/>
    </row>
    <row r="117" spans="1:13" ht="28.5" customHeight="1" thickBot="1" x14ac:dyDescent="0.25">
      <c r="A117" s="27">
        <f>A98</f>
        <v>1</v>
      </c>
      <c r="B117" s="28">
        <f>B98</f>
        <v>5</v>
      </c>
      <c r="C117" s="160" t="s">
        <v>4</v>
      </c>
      <c r="D117" s="161"/>
      <c r="E117" s="35"/>
      <c r="F117" s="88">
        <f>SUM(F103,F113,F116)</f>
        <v>1619</v>
      </c>
      <c r="G117" s="88">
        <f t="shared" ref="G117:J117" si="18">SUM(G103,G113,G116)</f>
        <v>67.7</v>
      </c>
      <c r="H117" s="88">
        <f t="shared" si="18"/>
        <v>63.8</v>
      </c>
      <c r="I117" s="88">
        <f t="shared" si="18"/>
        <v>207.5</v>
      </c>
      <c r="J117" s="88">
        <f t="shared" si="18"/>
        <v>1645.1</v>
      </c>
      <c r="K117" s="37"/>
      <c r="L117" s="36"/>
      <c r="M117" s="17"/>
    </row>
    <row r="118" spans="1:13" ht="15" x14ac:dyDescent="0.25">
      <c r="A118" s="18">
        <v>2</v>
      </c>
      <c r="B118" s="19">
        <v>1</v>
      </c>
      <c r="C118" s="20" t="s">
        <v>20</v>
      </c>
      <c r="D118" s="90"/>
      <c r="E118" s="133" t="s">
        <v>80</v>
      </c>
      <c r="F118" s="104">
        <v>120</v>
      </c>
      <c r="G118" s="104">
        <v>20.3</v>
      </c>
      <c r="H118" s="104">
        <v>11.5</v>
      </c>
      <c r="I118" s="104">
        <v>16.100000000000001</v>
      </c>
      <c r="J118" s="104">
        <v>251.1</v>
      </c>
      <c r="K118" s="92"/>
      <c r="L118" s="92"/>
      <c r="M118" s="36"/>
    </row>
    <row r="119" spans="1:13" ht="15" x14ac:dyDescent="0.25">
      <c r="A119" s="21"/>
      <c r="B119" s="13"/>
      <c r="C119" s="9"/>
      <c r="D119" s="94"/>
      <c r="E119" s="134" t="s">
        <v>34</v>
      </c>
      <c r="F119" s="105">
        <v>10</v>
      </c>
      <c r="G119" s="105">
        <v>0.1</v>
      </c>
      <c r="H119" s="105">
        <v>7.3</v>
      </c>
      <c r="I119" s="105">
        <v>0.1</v>
      </c>
      <c r="J119" s="105">
        <v>66.099999999999994</v>
      </c>
      <c r="K119" s="96"/>
      <c r="L119" s="96"/>
      <c r="M119" s="36"/>
    </row>
    <row r="120" spans="1:13" ht="15" x14ac:dyDescent="0.25">
      <c r="A120" s="21"/>
      <c r="B120" s="13"/>
      <c r="C120" s="9"/>
      <c r="D120" s="94"/>
      <c r="E120" s="116" t="s">
        <v>33</v>
      </c>
      <c r="F120" s="117">
        <v>20</v>
      </c>
      <c r="G120" s="117">
        <v>1.3</v>
      </c>
      <c r="H120" s="117">
        <v>0.1</v>
      </c>
      <c r="I120" s="117">
        <v>9.4</v>
      </c>
      <c r="J120" s="117">
        <v>44.8</v>
      </c>
      <c r="K120" s="96"/>
      <c r="L120" s="118"/>
      <c r="M120" s="36"/>
    </row>
    <row r="121" spans="1:13" ht="15" x14ac:dyDescent="0.25">
      <c r="A121" s="21"/>
      <c r="B121" s="13"/>
      <c r="C121" s="9"/>
      <c r="D121" s="94"/>
      <c r="E121" s="116" t="s">
        <v>27</v>
      </c>
      <c r="F121" s="117">
        <v>20</v>
      </c>
      <c r="G121" s="117">
        <v>1.3</v>
      </c>
      <c r="H121" s="117">
        <v>0.2</v>
      </c>
      <c r="I121" s="117">
        <v>8.3000000000000007</v>
      </c>
      <c r="J121" s="117">
        <v>38.700000000000003</v>
      </c>
      <c r="K121" s="96"/>
      <c r="L121" s="118"/>
      <c r="M121" s="36"/>
    </row>
    <row r="122" spans="1:13" ht="15" x14ac:dyDescent="0.25">
      <c r="A122" s="21"/>
      <c r="B122" s="13"/>
      <c r="C122" s="9"/>
      <c r="D122" s="94"/>
      <c r="E122" s="116" t="s">
        <v>47</v>
      </c>
      <c r="F122" s="117">
        <v>200</v>
      </c>
      <c r="G122" s="117">
        <v>3.6</v>
      </c>
      <c r="H122" s="117">
        <v>3.3</v>
      </c>
      <c r="I122" s="117">
        <v>15</v>
      </c>
      <c r="J122" s="117">
        <v>100.3</v>
      </c>
      <c r="K122" s="96"/>
      <c r="L122" s="118"/>
      <c r="M122" s="36"/>
    </row>
    <row r="123" spans="1:13" ht="15" x14ac:dyDescent="0.25">
      <c r="A123" s="21"/>
      <c r="B123" s="13"/>
      <c r="C123" s="9"/>
      <c r="D123" s="94"/>
      <c r="E123" s="116" t="s">
        <v>81</v>
      </c>
      <c r="F123" s="117">
        <v>130</v>
      </c>
      <c r="G123" s="117">
        <v>2</v>
      </c>
      <c r="H123" s="117">
        <v>0.7</v>
      </c>
      <c r="I123" s="117">
        <v>29.5</v>
      </c>
      <c r="J123" s="117">
        <v>124.2</v>
      </c>
      <c r="K123" s="96"/>
      <c r="L123" s="118"/>
      <c r="M123" s="36"/>
    </row>
    <row r="124" spans="1:13" ht="15" x14ac:dyDescent="0.25">
      <c r="A124" s="21"/>
      <c r="B124" s="13"/>
      <c r="C124" s="9"/>
      <c r="D124" s="121" t="s">
        <v>22</v>
      </c>
      <c r="E124" s="116"/>
      <c r="F124" s="122">
        <f>SUM(F118:F123)</f>
        <v>500</v>
      </c>
      <c r="G124" s="122">
        <f t="shared" ref="G124:J124" si="19">SUM(G118:G123)</f>
        <v>28.600000000000005</v>
      </c>
      <c r="H124" s="122">
        <f t="shared" si="19"/>
        <v>23.1</v>
      </c>
      <c r="I124" s="122">
        <f t="shared" si="19"/>
        <v>78.400000000000006</v>
      </c>
      <c r="J124" s="122">
        <f t="shared" si="19"/>
        <v>625.20000000000005</v>
      </c>
      <c r="K124" s="96"/>
      <c r="L124" s="118"/>
      <c r="M124" s="36"/>
    </row>
    <row r="125" spans="1:13" ht="25.5" x14ac:dyDescent="0.25">
      <c r="A125" s="24">
        <f>A118</f>
        <v>2</v>
      </c>
      <c r="B125" s="11">
        <f>B118</f>
        <v>1</v>
      </c>
      <c r="C125" s="8" t="s">
        <v>21</v>
      </c>
      <c r="D125" s="94"/>
      <c r="E125" s="116" t="s">
        <v>82</v>
      </c>
      <c r="F125" s="117">
        <v>100</v>
      </c>
      <c r="G125" s="117">
        <v>1.3</v>
      </c>
      <c r="H125" s="117">
        <v>6</v>
      </c>
      <c r="I125" s="117">
        <v>5.0999999999999996</v>
      </c>
      <c r="J125" s="117">
        <v>76.3</v>
      </c>
      <c r="K125" s="96"/>
      <c r="L125" s="118"/>
      <c r="M125" s="36"/>
    </row>
    <row r="126" spans="1:13" ht="15" x14ac:dyDescent="0.25">
      <c r="A126" s="21"/>
      <c r="B126" s="13"/>
      <c r="C126" s="9"/>
      <c r="D126" s="98"/>
      <c r="E126" s="103" t="s">
        <v>83</v>
      </c>
      <c r="F126" s="105">
        <v>200</v>
      </c>
      <c r="G126" s="105">
        <v>1.8</v>
      </c>
      <c r="H126" s="105">
        <v>4.3</v>
      </c>
      <c r="I126" s="105">
        <v>12.5</v>
      </c>
      <c r="J126" s="105">
        <v>94.1</v>
      </c>
      <c r="K126" s="96"/>
      <c r="L126" s="96"/>
      <c r="M126" s="23"/>
    </row>
    <row r="127" spans="1:13" ht="15" x14ac:dyDescent="0.25">
      <c r="A127" s="21"/>
      <c r="B127" s="13"/>
      <c r="C127" s="9"/>
      <c r="D127" s="98"/>
      <c r="E127" s="103" t="s">
        <v>38</v>
      </c>
      <c r="F127" s="105">
        <v>20</v>
      </c>
      <c r="G127" s="105">
        <v>5.4</v>
      </c>
      <c r="H127" s="105">
        <v>3.8</v>
      </c>
      <c r="I127" s="105">
        <v>0</v>
      </c>
      <c r="J127" s="105">
        <v>56</v>
      </c>
      <c r="K127" s="96"/>
      <c r="L127" s="96"/>
      <c r="M127" s="135"/>
    </row>
    <row r="128" spans="1:13" ht="15" x14ac:dyDescent="0.25">
      <c r="A128" s="21"/>
      <c r="B128" s="13"/>
      <c r="C128" s="9"/>
      <c r="D128" s="98"/>
      <c r="E128" s="103" t="s">
        <v>84</v>
      </c>
      <c r="F128" s="105">
        <v>100</v>
      </c>
      <c r="G128" s="105">
        <v>15.2</v>
      </c>
      <c r="H128" s="105">
        <v>17.899999999999999</v>
      </c>
      <c r="I128" s="105">
        <v>5.3</v>
      </c>
      <c r="J128" s="105">
        <v>243.5</v>
      </c>
      <c r="K128" s="96"/>
      <c r="L128" s="96"/>
      <c r="M128" s="135"/>
    </row>
    <row r="129" spans="1:13" ht="15" x14ac:dyDescent="0.25">
      <c r="A129" s="21"/>
      <c r="B129" s="13"/>
      <c r="C129" s="9"/>
      <c r="D129" s="98"/>
      <c r="E129" s="103" t="s">
        <v>40</v>
      </c>
      <c r="F129" s="105">
        <v>4</v>
      </c>
      <c r="G129" s="105">
        <v>0.1</v>
      </c>
      <c r="H129" s="105">
        <v>0</v>
      </c>
      <c r="I129" s="105">
        <v>0.3</v>
      </c>
      <c r="J129" s="105">
        <v>1.6</v>
      </c>
      <c r="K129" s="96"/>
      <c r="L129" s="96"/>
      <c r="M129" s="135"/>
    </row>
    <row r="130" spans="1:13" ht="15" x14ac:dyDescent="0.25">
      <c r="A130" s="21"/>
      <c r="B130" s="13"/>
      <c r="C130" s="9"/>
      <c r="D130" s="98"/>
      <c r="E130" s="103" t="s">
        <v>85</v>
      </c>
      <c r="F130" s="105">
        <v>150</v>
      </c>
      <c r="G130" s="105">
        <v>8.6</v>
      </c>
      <c r="H130" s="105">
        <v>6.8</v>
      </c>
      <c r="I130" s="105">
        <v>45.7</v>
      </c>
      <c r="J130" s="105">
        <v>265.89999999999998</v>
      </c>
      <c r="K130" s="96"/>
      <c r="L130" s="96"/>
      <c r="M130" s="135"/>
    </row>
    <row r="131" spans="1:13" ht="15" x14ac:dyDescent="0.25">
      <c r="A131" s="21"/>
      <c r="B131" s="13"/>
      <c r="C131" s="9"/>
      <c r="D131" s="98"/>
      <c r="E131" s="103" t="s">
        <v>86</v>
      </c>
      <c r="F131" s="105">
        <v>30</v>
      </c>
      <c r="G131" s="105">
        <v>1.2</v>
      </c>
      <c r="H131" s="105">
        <v>3</v>
      </c>
      <c r="I131" s="105">
        <v>3.4</v>
      </c>
      <c r="J131" s="105">
        <v>45.3</v>
      </c>
      <c r="K131" s="96"/>
      <c r="L131" s="96"/>
      <c r="M131" s="135"/>
    </row>
    <row r="132" spans="1:13" ht="15" x14ac:dyDescent="0.25">
      <c r="A132" s="21"/>
      <c r="B132" s="13"/>
      <c r="C132" s="9"/>
      <c r="D132" s="98"/>
      <c r="E132" s="103" t="s">
        <v>27</v>
      </c>
      <c r="F132" s="105">
        <v>30</v>
      </c>
      <c r="G132" s="105">
        <v>2</v>
      </c>
      <c r="H132" s="105">
        <v>0.4</v>
      </c>
      <c r="I132" s="105">
        <v>12.5</v>
      </c>
      <c r="J132" s="105">
        <v>58</v>
      </c>
      <c r="K132" s="96"/>
      <c r="L132" s="96"/>
      <c r="M132" s="135"/>
    </row>
    <row r="133" spans="1:13" ht="15" x14ac:dyDescent="0.25">
      <c r="A133" s="21"/>
      <c r="B133" s="13"/>
      <c r="C133" s="9"/>
      <c r="D133" s="98"/>
      <c r="E133" s="103" t="s">
        <v>33</v>
      </c>
      <c r="F133" s="105">
        <v>50</v>
      </c>
      <c r="G133" s="105">
        <v>3.3</v>
      </c>
      <c r="H133" s="105">
        <v>0.3</v>
      </c>
      <c r="I133" s="105">
        <v>23.5</v>
      </c>
      <c r="J133" s="105">
        <v>112</v>
      </c>
      <c r="K133" s="96"/>
      <c r="L133" s="96"/>
      <c r="M133" s="135"/>
    </row>
    <row r="134" spans="1:13" ht="15" x14ac:dyDescent="0.25">
      <c r="A134" s="21"/>
      <c r="B134" s="13"/>
      <c r="C134" s="9"/>
      <c r="D134" s="98"/>
      <c r="E134" s="103" t="s">
        <v>87</v>
      </c>
      <c r="F134" s="105">
        <v>200</v>
      </c>
      <c r="G134" s="105">
        <v>0.2</v>
      </c>
      <c r="H134" s="105">
        <v>0</v>
      </c>
      <c r="I134" s="105">
        <v>12.2</v>
      </c>
      <c r="J134" s="105">
        <v>47.7</v>
      </c>
      <c r="K134" s="96"/>
      <c r="L134" s="96"/>
      <c r="M134" s="135"/>
    </row>
    <row r="135" spans="1:13" ht="15.75" thickBot="1" x14ac:dyDescent="0.3">
      <c r="A135" s="22"/>
      <c r="B135" s="15"/>
      <c r="C135" s="9"/>
      <c r="D135" s="121" t="s">
        <v>22</v>
      </c>
      <c r="E135" s="91"/>
      <c r="F135" s="132">
        <f>SUM(F125:F134)</f>
        <v>884</v>
      </c>
      <c r="G135" s="132">
        <f t="shared" ref="G135:K135" si="20">SUM(G125:G134)</f>
        <v>39.1</v>
      </c>
      <c r="H135" s="132">
        <f t="shared" si="20"/>
        <v>42.499999999999993</v>
      </c>
      <c r="I135" s="132">
        <f t="shared" si="20"/>
        <v>120.50000000000001</v>
      </c>
      <c r="J135" s="132">
        <f t="shared" si="20"/>
        <v>1000.4</v>
      </c>
      <c r="K135" s="132">
        <f t="shared" si="20"/>
        <v>0</v>
      </c>
      <c r="L135" s="92"/>
      <c r="M135" s="29"/>
    </row>
    <row r="136" spans="1:13" ht="25.5" x14ac:dyDescent="0.25">
      <c r="A136" s="21">
        <v>2</v>
      </c>
      <c r="B136" s="13">
        <v>1</v>
      </c>
      <c r="C136" s="8" t="s">
        <v>42</v>
      </c>
      <c r="D136" s="101"/>
      <c r="E136" s="102" t="s">
        <v>88</v>
      </c>
      <c r="F136" s="104">
        <v>100</v>
      </c>
      <c r="G136" s="104">
        <v>1.5</v>
      </c>
      <c r="H136" s="104">
        <v>6.1</v>
      </c>
      <c r="I136" s="104">
        <v>11.8</v>
      </c>
      <c r="J136" s="104">
        <v>106.2</v>
      </c>
      <c r="K136" s="92"/>
      <c r="L136" s="92"/>
      <c r="M136" s="36"/>
    </row>
    <row r="137" spans="1:13" ht="15" x14ac:dyDescent="0.25">
      <c r="A137" s="21"/>
      <c r="B137" s="13"/>
      <c r="C137" s="9"/>
      <c r="D137" s="94"/>
      <c r="E137" s="116" t="s">
        <v>33</v>
      </c>
      <c r="F137" s="117">
        <v>20</v>
      </c>
      <c r="G137" s="117">
        <v>1.3</v>
      </c>
      <c r="H137" s="117">
        <v>0.1</v>
      </c>
      <c r="I137" s="117">
        <v>9.4</v>
      </c>
      <c r="J137" s="117">
        <v>44.8</v>
      </c>
      <c r="K137" s="96"/>
      <c r="L137" s="118"/>
      <c r="M137" s="36"/>
    </row>
    <row r="138" spans="1:13" ht="15" x14ac:dyDescent="0.25">
      <c r="A138" s="21"/>
      <c r="B138" s="13"/>
      <c r="C138" s="9"/>
      <c r="D138" s="98"/>
      <c r="E138" s="116" t="s">
        <v>65</v>
      </c>
      <c r="F138" s="117">
        <v>200</v>
      </c>
      <c r="G138" s="117">
        <v>5.8</v>
      </c>
      <c r="H138" s="117">
        <v>6.4</v>
      </c>
      <c r="I138" s="117">
        <v>9.4</v>
      </c>
      <c r="J138" s="117">
        <v>117.4</v>
      </c>
      <c r="K138" s="96"/>
      <c r="L138" s="118"/>
      <c r="M138" s="36"/>
    </row>
    <row r="139" spans="1:13" ht="15" x14ac:dyDescent="0.25">
      <c r="A139" s="21"/>
      <c r="B139" s="13"/>
      <c r="C139" s="9"/>
      <c r="D139" s="98"/>
      <c r="E139" s="116" t="s">
        <v>89</v>
      </c>
      <c r="F139" s="117">
        <v>50</v>
      </c>
      <c r="G139" s="117">
        <v>3.1</v>
      </c>
      <c r="H139" s="117">
        <v>3.7</v>
      </c>
      <c r="I139" s="117">
        <v>24.4</v>
      </c>
      <c r="J139" s="117">
        <v>141.30000000000001</v>
      </c>
      <c r="K139" s="96"/>
      <c r="L139" s="118"/>
      <c r="M139" s="36"/>
    </row>
    <row r="140" spans="1:13" ht="15" x14ac:dyDescent="0.25">
      <c r="A140" s="21"/>
      <c r="B140" s="13"/>
      <c r="C140" s="9"/>
      <c r="D140" s="121" t="s">
        <v>22</v>
      </c>
      <c r="E140" s="116"/>
      <c r="F140" s="122">
        <f>SUM(F136:F139)</f>
        <v>370</v>
      </c>
      <c r="G140" s="122">
        <f t="shared" ref="G140:J140" si="21">SUM(G136:G139)</f>
        <v>11.7</v>
      </c>
      <c r="H140" s="122">
        <f t="shared" si="21"/>
        <v>16.3</v>
      </c>
      <c r="I140" s="122">
        <f t="shared" si="21"/>
        <v>55</v>
      </c>
      <c r="J140" s="122">
        <f t="shared" si="21"/>
        <v>409.7</v>
      </c>
      <c r="K140" s="96"/>
      <c r="L140" s="118"/>
      <c r="M140" s="36"/>
    </row>
    <row r="141" spans="1:13" ht="26.25" customHeight="1" thickBot="1" x14ac:dyDescent="0.25">
      <c r="A141" s="27">
        <f>A118</f>
        <v>2</v>
      </c>
      <c r="B141" s="28">
        <f>B118</f>
        <v>1</v>
      </c>
      <c r="C141" s="160" t="s">
        <v>4</v>
      </c>
      <c r="D141" s="161"/>
      <c r="E141" s="35"/>
      <c r="F141" s="88">
        <f>F124+F135+F140</f>
        <v>1754</v>
      </c>
      <c r="G141" s="88">
        <f t="shared" ref="G141:J141" si="22">G124+G135+G140</f>
        <v>79.400000000000006</v>
      </c>
      <c r="H141" s="88">
        <f t="shared" si="22"/>
        <v>81.899999999999991</v>
      </c>
      <c r="I141" s="88">
        <f t="shared" si="22"/>
        <v>253.90000000000003</v>
      </c>
      <c r="J141" s="88">
        <f t="shared" si="22"/>
        <v>2035.3</v>
      </c>
      <c r="K141" s="37"/>
      <c r="L141" s="36"/>
      <c r="M141" s="23"/>
    </row>
    <row r="142" spans="1:13" ht="15" x14ac:dyDescent="0.25">
      <c r="A142" s="12">
        <v>2</v>
      </c>
      <c r="B142" s="13">
        <v>2</v>
      </c>
      <c r="C142" s="20" t="s">
        <v>20</v>
      </c>
      <c r="D142" s="16"/>
      <c r="E142" s="56" t="s">
        <v>90</v>
      </c>
      <c r="F142" s="137">
        <v>80</v>
      </c>
      <c r="G142" s="137">
        <v>0.9</v>
      </c>
      <c r="H142" s="137">
        <v>4.8</v>
      </c>
      <c r="I142" s="137">
        <v>9.1</v>
      </c>
      <c r="J142" s="137">
        <v>78.7</v>
      </c>
      <c r="K142" s="23"/>
      <c r="L142" s="17"/>
      <c r="M142" s="36"/>
    </row>
    <row r="143" spans="1:13" ht="15" x14ac:dyDescent="0.25">
      <c r="A143" s="12"/>
      <c r="B143" s="13"/>
      <c r="C143" s="9"/>
      <c r="D143" s="94"/>
      <c r="E143" s="103" t="s">
        <v>91</v>
      </c>
      <c r="F143" s="105">
        <v>150</v>
      </c>
      <c r="G143" s="105">
        <v>10.4</v>
      </c>
      <c r="H143" s="105">
        <v>8.6</v>
      </c>
      <c r="I143" s="105">
        <v>9.8000000000000007</v>
      </c>
      <c r="J143" s="105">
        <v>150.80000000000001</v>
      </c>
      <c r="K143" s="96"/>
      <c r="L143" s="96"/>
      <c r="M143" s="36"/>
    </row>
    <row r="144" spans="1:13" ht="15" x14ac:dyDescent="0.25">
      <c r="A144" s="12"/>
      <c r="B144" s="13"/>
      <c r="C144" s="9"/>
      <c r="D144" s="94"/>
      <c r="E144" s="116" t="s">
        <v>92</v>
      </c>
      <c r="F144" s="117">
        <v>5</v>
      </c>
      <c r="G144" s="117">
        <v>0</v>
      </c>
      <c r="H144" s="117">
        <v>3.6</v>
      </c>
      <c r="I144" s="117">
        <v>0</v>
      </c>
      <c r="J144" s="117">
        <v>32.9</v>
      </c>
      <c r="K144" s="96"/>
      <c r="L144" s="118"/>
      <c r="M144" s="36"/>
    </row>
    <row r="145" spans="1:13" ht="15" x14ac:dyDescent="0.25">
      <c r="A145" s="12"/>
      <c r="B145" s="13"/>
      <c r="C145" s="9"/>
      <c r="D145" s="94"/>
      <c r="E145" s="116" t="s">
        <v>33</v>
      </c>
      <c r="F145" s="117">
        <v>50</v>
      </c>
      <c r="G145" s="117">
        <v>3.3</v>
      </c>
      <c r="H145" s="117">
        <v>0.3</v>
      </c>
      <c r="I145" s="117">
        <v>23.5</v>
      </c>
      <c r="J145" s="117">
        <v>112</v>
      </c>
      <c r="K145" s="96"/>
      <c r="L145" s="118"/>
      <c r="M145" s="36"/>
    </row>
    <row r="146" spans="1:13" ht="15" x14ac:dyDescent="0.25">
      <c r="A146" s="12"/>
      <c r="B146" s="13"/>
      <c r="C146" s="9"/>
      <c r="D146" s="94"/>
      <c r="E146" s="116" t="s">
        <v>27</v>
      </c>
      <c r="F146" s="117">
        <v>20</v>
      </c>
      <c r="G146" s="117">
        <v>1.3</v>
      </c>
      <c r="H146" s="117">
        <v>0.2</v>
      </c>
      <c r="I146" s="117">
        <v>8.3000000000000007</v>
      </c>
      <c r="J146" s="117">
        <v>38.700000000000003</v>
      </c>
      <c r="K146" s="96"/>
      <c r="L146" s="118"/>
      <c r="M146" s="36"/>
    </row>
    <row r="147" spans="1:13" ht="15" x14ac:dyDescent="0.25">
      <c r="A147" s="12"/>
      <c r="B147" s="13"/>
      <c r="C147" s="9"/>
      <c r="D147" s="94"/>
      <c r="E147" s="116" t="s">
        <v>65</v>
      </c>
      <c r="F147" s="117">
        <v>200</v>
      </c>
      <c r="G147" s="117">
        <v>5.8</v>
      </c>
      <c r="H147" s="117">
        <v>6.4</v>
      </c>
      <c r="I147" s="117">
        <v>9.4</v>
      </c>
      <c r="J147" s="117">
        <v>117.4</v>
      </c>
      <c r="K147" s="96"/>
      <c r="L147" s="118"/>
      <c r="M147" s="36"/>
    </row>
    <row r="148" spans="1:13" ht="15" x14ac:dyDescent="0.25">
      <c r="A148" s="12"/>
      <c r="B148" s="13"/>
      <c r="C148" s="9"/>
      <c r="D148" s="121" t="s">
        <v>22</v>
      </c>
      <c r="E148" s="116"/>
      <c r="F148" s="122">
        <f>SUM(F142:F147)</f>
        <v>505</v>
      </c>
      <c r="G148" s="122">
        <f t="shared" ref="G148:J148" si="23">SUM(G142:G147)</f>
        <v>21.700000000000003</v>
      </c>
      <c r="H148" s="122">
        <f t="shared" si="23"/>
        <v>23.9</v>
      </c>
      <c r="I148" s="122">
        <f t="shared" si="23"/>
        <v>60.1</v>
      </c>
      <c r="J148" s="122">
        <f t="shared" si="23"/>
        <v>530.5</v>
      </c>
      <c r="K148" s="96"/>
      <c r="L148" s="118"/>
      <c r="M148" s="36"/>
    </row>
    <row r="149" spans="1:13" ht="25.5" x14ac:dyDescent="0.25">
      <c r="A149" s="11">
        <f>A142</f>
        <v>2</v>
      </c>
      <c r="B149" s="11">
        <f>B142</f>
        <v>2</v>
      </c>
      <c r="C149" s="8" t="s">
        <v>21</v>
      </c>
      <c r="D149" s="111"/>
      <c r="E149" s="116" t="s">
        <v>93</v>
      </c>
      <c r="F149" s="117">
        <v>60</v>
      </c>
      <c r="G149" s="117">
        <v>0.9</v>
      </c>
      <c r="H149" s="117">
        <v>3.7</v>
      </c>
      <c r="I149" s="117">
        <v>3</v>
      </c>
      <c r="J149" s="117">
        <v>46.3</v>
      </c>
      <c r="K149" s="96"/>
      <c r="L149" s="118"/>
      <c r="M149" s="36"/>
    </row>
    <row r="150" spans="1:13" ht="15" x14ac:dyDescent="0.25">
      <c r="A150" s="12"/>
      <c r="B150" s="13"/>
      <c r="C150" s="9"/>
      <c r="D150" s="98"/>
      <c r="E150" s="134" t="s">
        <v>37</v>
      </c>
      <c r="F150" s="105">
        <v>200</v>
      </c>
      <c r="G150" s="105">
        <v>1.7</v>
      </c>
      <c r="H150" s="105">
        <v>4.2</v>
      </c>
      <c r="I150" s="105">
        <v>10.199999999999999</v>
      </c>
      <c r="J150" s="105">
        <v>82</v>
      </c>
      <c r="K150" s="96"/>
      <c r="L150" s="96"/>
      <c r="M150" s="23"/>
    </row>
    <row r="151" spans="1:13" ht="15" x14ac:dyDescent="0.25">
      <c r="A151" s="12"/>
      <c r="B151" s="13"/>
      <c r="C151" s="9"/>
      <c r="D151" s="98"/>
      <c r="E151" s="134" t="s">
        <v>38</v>
      </c>
      <c r="F151" s="105">
        <v>15</v>
      </c>
      <c r="G151" s="105">
        <v>4</v>
      </c>
      <c r="H151" s="105">
        <v>2.9</v>
      </c>
      <c r="I151" s="105">
        <v>0</v>
      </c>
      <c r="J151" s="105">
        <v>42</v>
      </c>
      <c r="K151" s="96"/>
      <c r="L151" s="96"/>
      <c r="M151" s="135"/>
    </row>
    <row r="152" spans="1:13" ht="15" x14ac:dyDescent="0.25">
      <c r="A152" s="12"/>
      <c r="B152" s="13"/>
      <c r="C152" s="9"/>
      <c r="D152" s="98"/>
      <c r="E152" s="134" t="s">
        <v>94</v>
      </c>
      <c r="F152" s="105">
        <v>100</v>
      </c>
      <c r="G152" s="105">
        <v>11.1</v>
      </c>
      <c r="H152" s="105">
        <v>9.8000000000000007</v>
      </c>
      <c r="I152" s="105">
        <v>6.6</v>
      </c>
      <c r="J152" s="105">
        <v>155.6</v>
      </c>
      <c r="K152" s="96"/>
      <c r="L152" s="96"/>
      <c r="M152" s="135"/>
    </row>
    <row r="153" spans="1:13" ht="15" x14ac:dyDescent="0.25">
      <c r="A153" s="12"/>
      <c r="B153" s="13"/>
      <c r="C153" s="9"/>
      <c r="D153" s="98"/>
      <c r="E153" s="134" t="s">
        <v>40</v>
      </c>
      <c r="F153" s="105">
        <v>4</v>
      </c>
      <c r="G153" s="105">
        <v>0.1</v>
      </c>
      <c r="H153" s="105">
        <v>0</v>
      </c>
      <c r="I153" s="105">
        <v>0.3</v>
      </c>
      <c r="J153" s="105">
        <v>1.6</v>
      </c>
      <c r="K153" s="96"/>
      <c r="L153" s="96"/>
      <c r="M153" s="135"/>
    </row>
    <row r="154" spans="1:13" ht="15" x14ac:dyDescent="0.25">
      <c r="A154" s="12"/>
      <c r="B154" s="13"/>
      <c r="C154" s="9"/>
      <c r="D154" s="98"/>
      <c r="E154" s="134" t="s">
        <v>95</v>
      </c>
      <c r="F154" s="105">
        <v>150</v>
      </c>
      <c r="G154" s="105">
        <v>2.9</v>
      </c>
      <c r="H154" s="105">
        <v>3.3</v>
      </c>
      <c r="I154" s="105">
        <v>23.9</v>
      </c>
      <c r="J154" s="105">
        <v>135.5</v>
      </c>
      <c r="K154" s="96"/>
      <c r="L154" s="96"/>
      <c r="M154" s="135"/>
    </row>
    <row r="155" spans="1:13" ht="15" x14ac:dyDescent="0.25">
      <c r="A155" s="12"/>
      <c r="B155" s="13"/>
      <c r="C155" s="9"/>
      <c r="D155" s="98"/>
      <c r="E155" s="134" t="s">
        <v>96</v>
      </c>
      <c r="F155" s="105">
        <v>200</v>
      </c>
      <c r="G155" s="105">
        <v>0.5</v>
      </c>
      <c r="H155" s="105">
        <v>0.2</v>
      </c>
      <c r="I155" s="105">
        <v>24.7</v>
      </c>
      <c r="J155" s="105">
        <v>95.5</v>
      </c>
      <c r="K155" s="96"/>
      <c r="L155" s="96"/>
      <c r="M155" s="135"/>
    </row>
    <row r="156" spans="1:13" ht="15" x14ac:dyDescent="0.25">
      <c r="A156" s="12"/>
      <c r="B156" s="13"/>
      <c r="C156" s="9"/>
      <c r="D156" s="98"/>
      <c r="E156" s="134" t="s">
        <v>33</v>
      </c>
      <c r="F156" s="105">
        <v>50</v>
      </c>
      <c r="G156" s="105">
        <v>3.3</v>
      </c>
      <c r="H156" s="105">
        <v>0.3</v>
      </c>
      <c r="I156" s="105">
        <v>23.5</v>
      </c>
      <c r="J156" s="105">
        <v>112</v>
      </c>
      <c r="K156" s="96"/>
      <c r="L156" s="96"/>
      <c r="M156" s="135"/>
    </row>
    <row r="157" spans="1:13" ht="15" x14ac:dyDescent="0.25">
      <c r="A157" s="12"/>
      <c r="B157" s="13"/>
      <c r="C157" s="9"/>
      <c r="D157" s="98"/>
      <c r="E157" s="134" t="s">
        <v>27</v>
      </c>
      <c r="F157" s="105">
        <v>30</v>
      </c>
      <c r="G157" s="105">
        <v>2</v>
      </c>
      <c r="H157" s="105">
        <v>0.4</v>
      </c>
      <c r="I157" s="105">
        <v>12.5</v>
      </c>
      <c r="J157" s="105">
        <v>58</v>
      </c>
      <c r="K157" s="96"/>
      <c r="L157" s="96"/>
      <c r="M157" s="135"/>
    </row>
    <row r="158" spans="1:13" ht="15.75" thickBot="1" x14ac:dyDescent="0.3">
      <c r="A158" s="12"/>
      <c r="B158" s="13"/>
      <c r="C158" s="9"/>
      <c r="D158" s="90"/>
      <c r="E158" s="133" t="s">
        <v>35</v>
      </c>
      <c r="F158" s="104">
        <v>100</v>
      </c>
      <c r="G158" s="104">
        <v>0.4</v>
      </c>
      <c r="H158" s="104">
        <v>0.4</v>
      </c>
      <c r="I158" s="104">
        <v>11.6</v>
      </c>
      <c r="J158" s="104">
        <v>48.7</v>
      </c>
      <c r="K158" s="92"/>
      <c r="L158" s="92"/>
      <c r="M158" s="29"/>
    </row>
    <row r="159" spans="1:13" ht="15" x14ac:dyDescent="0.25">
      <c r="A159" s="14"/>
      <c r="B159" s="15"/>
      <c r="C159" s="9"/>
      <c r="D159" s="121" t="s">
        <v>22</v>
      </c>
      <c r="E159" s="91"/>
      <c r="F159" s="132">
        <f>SUM(F149:F158)</f>
        <v>909</v>
      </c>
      <c r="G159" s="132">
        <f t="shared" ref="G159:J159" si="24">SUM(G149:G158)</f>
        <v>26.9</v>
      </c>
      <c r="H159" s="132">
        <f t="shared" si="24"/>
        <v>25.2</v>
      </c>
      <c r="I159" s="132">
        <f t="shared" si="24"/>
        <v>116.3</v>
      </c>
      <c r="J159" s="132">
        <f t="shared" si="24"/>
        <v>777.2</v>
      </c>
      <c r="K159" s="92"/>
      <c r="L159" s="92"/>
      <c r="M159" s="36"/>
    </row>
    <row r="160" spans="1:13" ht="15" x14ac:dyDescent="0.25">
      <c r="A160" s="12">
        <v>2</v>
      </c>
      <c r="B160" s="13">
        <v>2</v>
      </c>
      <c r="C160" s="8" t="s">
        <v>42</v>
      </c>
      <c r="D160" s="111"/>
      <c r="E160" s="116" t="s">
        <v>97</v>
      </c>
      <c r="F160" s="117">
        <v>100</v>
      </c>
      <c r="G160" s="117">
        <v>16.600000000000001</v>
      </c>
      <c r="H160" s="117">
        <v>8.5</v>
      </c>
      <c r="I160" s="117">
        <v>19.899999999999999</v>
      </c>
      <c r="J160" s="117">
        <v>222.7</v>
      </c>
      <c r="K160" s="96"/>
      <c r="L160" s="118"/>
      <c r="M160" s="36"/>
    </row>
    <row r="161" spans="1:13" ht="15" x14ac:dyDescent="0.25">
      <c r="A161" s="12"/>
      <c r="B161" s="13"/>
      <c r="C161" s="9"/>
      <c r="D161" s="111"/>
      <c r="E161" s="116" t="s">
        <v>33</v>
      </c>
      <c r="F161" s="117">
        <v>20</v>
      </c>
      <c r="G161" s="117">
        <v>1.3</v>
      </c>
      <c r="H161" s="117">
        <v>0.1</v>
      </c>
      <c r="I161" s="117">
        <v>9.4</v>
      </c>
      <c r="J161" s="117">
        <v>44.8</v>
      </c>
      <c r="K161" s="96"/>
      <c r="L161" s="118"/>
      <c r="M161" s="36"/>
    </row>
    <row r="162" spans="1:13" ht="15.75" customHeight="1" x14ac:dyDescent="0.25">
      <c r="A162" s="12"/>
      <c r="B162" s="13"/>
      <c r="C162" s="9"/>
      <c r="D162" s="136"/>
      <c r="E162" s="116" t="s">
        <v>98</v>
      </c>
      <c r="F162" s="117">
        <v>200</v>
      </c>
      <c r="G162" s="117">
        <v>0.2</v>
      </c>
      <c r="H162" s="117">
        <v>0</v>
      </c>
      <c r="I162" s="117">
        <v>9.1999999999999993</v>
      </c>
      <c r="J162" s="117">
        <v>36</v>
      </c>
      <c r="K162" s="96"/>
      <c r="L162" s="118"/>
      <c r="M162" s="36"/>
    </row>
    <row r="163" spans="1:13" ht="15" x14ac:dyDescent="0.25">
      <c r="A163" s="12"/>
      <c r="B163" s="13"/>
      <c r="C163" s="9"/>
      <c r="D163" s="121" t="s">
        <v>22</v>
      </c>
      <c r="E163" s="116"/>
      <c r="F163" s="122">
        <f>SUM(F160:F162)</f>
        <v>320</v>
      </c>
      <c r="G163" s="122">
        <f t="shared" ref="G163:J163" si="25">SUM(G160:G162)</f>
        <v>18.100000000000001</v>
      </c>
      <c r="H163" s="122">
        <f t="shared" si="25"/>
        <v>8.6</v>
      </c>
      <c r="I163" s="122">
        <f t="shared" si="25"/>
        <v>38.5</v>
      </c>
      <c r="J163" s="122">
        <f t="shared" si="25"/>
        <v>303.5</v>
      </c>
      <c r="K163" s="96"/>
      <c r="L163" s="118"/>
      <c r="M163" s="36"/>
    </row>
    <row r="164" spans="1:13" ht="27" customHeight="1" thickBot="1" x14ac:dyDescent="0.25">
      <c r="A164" s="30">
        <f>A142</f>
        <v>2</v>
      </c>
      <c r="B164" s="30">
        <f>B142</f>
        <v>2</v>
      </c>
      <c r="C164" s="160" t="s">
        <v>4</v>
      </c>
      <c r="D164" s="161"/>
      <c r="E164" s="35"/>
      <c r="F164" s="88">
        <f>F148+F159+F163</f>
        <v>1734</v>
      </c>
      <c r="G164" s="88">
        <f t="shared" ref="G164:J164" si="26">G148+G159+G163</f>
        <v>66.7</v>
      </c>
      <c r="H164" s="88">
        <f t="shared" si="26"/>
        <v>57.699999999999996</v>
      </c>
      <c r="I164" s="88">
        <f t="shared" si="26"/>
        <v>214.9</v>
      </c>
      <c r="J164" s="88">
        <f t="shared" si="26"/>
        <v>1611.2</v>
      </c>
      <c r="K164" s="37"/>
      <c r="L164" s="36"/>
      <c r="M164" s="23"/>
    </row>
    <row r="165" spans="1:13" ht="25.5" x14ac:dyDescent="0.25">
      <c r="A165" s="18">
        <v>2</v>
      </c>
      <c r="B165" s="19">
        <v>3</v>
      </c>
      <c r="C165" s="20" t="s">
        <v>20</v>
      </c>
      <c r="D165" s="90"/>
      <c r="E165" s="102" t="s">
        <v>99</v>
      </c>
      <c r="F165" s="104">
        <v>200</v>
      </c>
      <c r="G165" s="104">
        <v>5</v>
      </c>
      <c r="H165" s="104">
        <v>6.5</v>
      </c>
      <c r="I165" s="104">
        <v>26.4</v>
      </c>
      <c r="J165" s="104">
        <v>182.8</v>
      </c>
      <c r="K165" s="93"/>
      <c r="L165" s="92"/>
      <c r="M165" s="36"/>
    </row>
    <row r="166" spans="1:13" ht="15" x14ac:dyDescent="0.25">
      <c r="A166" s="21"/>
      <c r="B166" s="13"/>
      <c r="C166" s="9"/>
      <c r="D166" s="94"/>
      <c r="E166" s="108" t="s">
        <v>34</v>
      </c>
      <c r="F166" s="109">
        <v>10</v>
      </c>
      <c r="G166" s="112">
        <v>0.1</v>
      </c>
      <c r="H166" s="109">
        <v>7.3</v>
      </c>
      <c r="I166" s="109">
        <v>0.1</v>
      </c>
      <c r="J166" s="109">
        <v>66.099999999999994</v>
      </c>
      <c r="K166" s="97"/>
      <c r="L166" s="110"/>
      <c r="M166" s="36"/>
    </row>
    <row r="167" spans="1:13" ht="15" x14ac:dyDescent="0.25">
      <c r="A167" s="21"/>
      <c r="B167" s="13"/>
      <c r="C167" s="9"/>
      <c r="D167" s="94"/>
      <c r="E167" s="108" t="s">
        <v>46</v>
      </c>
      <c r="F167" s="109">
        <v>15</v>
      </c>
      <c r="G167" s="112">
        <v>4</v>
      </c>
      <c r="H167" s="109">
        <v>4</v>
      </c>
      <c r="I167" s="109">
        <v>0</v>
      </c>
      <c r="J167" s="109">
        <v>52.6</v>
      </c>
      <c r="K167" s="97"/>
      <c r="L167" s="110"/>
      <c r="M167" s="36"/>
    </row>
    <row r="168" spans="1:13" ht="15" x14ac:dyDescent="0.25">
      <c r="A168" s="21"/>
      <c r="B168" s="13"/>
      <c r="C168" s="9"/>
      <c r="D168" s="94"/>
      <c r="E168" s="108" t="s">
        <v>33</v>
      </c>
      <c r="F168" s="109">
        <v>50</v>
      </c>
      <c r="G168" s="112">
        <v>3.3</v>
      </c>
      <c r="H168" s="109">
        <v>0.3</v>
      </c>
      <c r="I168" s="109">
        <v>23.5</v>
      </c>
      <c r="J168" s="109">
        <v>112</v>
      </c>
      <c r="K168" s="97"/>
      <c r="L168" s="110"/>
      <c r="M168" s="36"/>
    </row>
    <row r="169" spans="1:13" ht="15" x14ac:dyDescent="0.25">
      <c r="A169" s="21"/>
      <c r="B169" s="13"/>
      <c r="C169" s="9"/>
      <c r="D169" s="94"/>
      <c r="E169" s="108" t="s">
        <v>27</v>
      </c>
      <c r="F169" s="109">
        <v>25</v>
      </c>
      <c r="G169" s="112">
        <v>1.7</v>
      </c>
      <c r="H169" s="109">
        <v>0.3</v>
      </c>
      <c r="I169" s="109">
        <v>10.4</v>
      </c>
      <c r="J169" s="109">
        <v>48.3</v>
      </c>
      <c r="K169" s="97"/>
      <c r="L169" s="110"/>
      <c r="M169" s="36"/>
    </row>
    <row r="170" spans="1:13" ht="15" x14ac:dyDescent="0.25">
      <c r="A170" s="21"/>
      <c r="B170" s="13"/>
      <c r="C170" s="9"/>
      <c r="D170" s="94"/>
      <c r="E170" s="108" t="s">
        <v>67</v>
      </c>
      <c r="F170" s="109">
        <v>200</v>
      </c>
      <c r="G170" s="112">
        <v>1</v>
      </c>
      <c r="H170" s="109">
        <v>0.2</v>
      </c>
      <c r="I170" s="109">
        <v>20.6</v>
      </c>
      <c r="J170" s="109">
        <v>86.5</v>
      </c>
      <c r="K170" s="97"/>
      <c r="L170" s="110"/>
      <c r="M170" s="36"/>
    </row>
    <row r="171" spans="1:13" ht="15" x14ac:dyDescent="0.25">
      <c r="A171" s="21"/>
      <c r="B171" s="13"/>
      <c r="C171" s="9"/>
      <c r="D171" s="121" t="s">
        <v>22</v>
      </c>
      <c r="E171" s="108"/>
      <c r="F171" s="144">
        <f>SUM(F165:F170)</f>
        <v>500</v>
      </c>
      <c r="G171" s="144">
        <f t="shared" ref="G171:J171" si="27">SUM(G165:G170)</f>
        <v>15.099999999999998</v>
      </c>
      <c r="H171" s="144">
        <f t="shared" si="27"/>
        <v>18.600000000000001</v>
      </c>
      <c r="I171" s="144">
        <f t="shared" si="27"/>
        <v>81</v>
      </c>
      <c r="J171" s="144">
        <f t="shared" si="27"/>
        <v>548.29999999999995</v>
      </c>
      <c r="K171" s="97"/>
      <c r="L171" s="110"/>
      <c r="M171" s="36"/>
    </row>
    <row r="172" spans="1:13" ht="38.25" x14ac:dyDescent="0.25">
      <c r="A172" s="24">
        <f>A165</f>
        <v>2</v>
      </c>
      <c r="B172" s="11">
        <f>B165</f>
        <v>3</v>
      </c>
      <c r="C172" s="8" t="s">
        <v>21</v>
      </c>
      <c r="D172" s="98"/>
      <c r="E172" s="103" t="s">
        <v>100</v>
      </c>
      <c r="F172" s="105">
        <v>60</v>
      </c>
      <c r="G172" s="105">
        <v>0.8</v>
      </c>
      <c r="H172" s="105">
        <v>3.6</v>
      </c>
      <c r="I172" s="105">
        <v>4.7</v>
      </c>
      <c r="J172" s="105">
        <v>52.1</v>
      </c>
      <c r="K172" s="97"/>
      <c r="L172" s="96"/>
      <c r="M172" s="36"/>
    </row>
    <row r="173" spans="1:13" ht="15" x14ac:dyDescent="0.25">
      <c r="A173" s="21"/>
      <c r="B173" s="13"/>
      <c r="C173" s="9"/>
      <c r="D173" s="98"/>
      <c r="E173" s="103" t="s">
        <v>101</v>
      </c>
      <c r="F173" s="105">
        <v>200</v>
      </c>
      <c r="G173" s="105">
        <v>7.8</v>
      </c>
      <c r="H173" s="105">
        <v>3.9</v>
      </c>
      <c r="I173" s="105">
        <v>11.5</v>
      </c>
      <c r="J173" s="105">
        <v>110.9</v>
      </c>
      <c r="K173" s="97"/>
      <c r="L173" s="96"/>
      <c r="M173" s="23"/>
    </row>
    <row r="174" spans="1:13" ht="15" x14ac:dyDescent="0.25">
      <c r="A174" s="21"/>
      <c r="B174" s="13"/>
      <c r="C174" s="9"/>
      <c r="D174" s="98"/>
      <c r="E174" s="103" t="s">
        <v>40</v>
      </c>
      <c r="F174" s="105">
        <v>4</v>
      </c>
      <c r="G174" s="105">
        <v>0.1</v>
      </c>
      <c r="H174" s="105">
        <v>0</v>
      </c>
      <c r="I174" s="105">
        <v>0.3</v>
      </c>
      <c r="J174" s="105">
        <v>1.6</v>
      </c>
      <c r="K174" s="97"/>
      <c r="L174" s="96"/>
      <c r="M174" s="135"/>
    </row>
    <row r="175" spans="1:13" ht="25.5" x14ac:dyDescent="0.25">
      <c r="A175" s="21"/>
      <c r="B175" s="13"/>
      <c r="C175" s="9"/>
      <c r="D175" s="98"/>
      <c r="E175" s="103" t="s">
        <v>102</v>
      </c>
      <c r="F175" s="105">
        <v>200</v>
      </c>
      <c r="G175" s="105">
        <v>15.1</v>
      </c>
      <c r="H175" s="105">
        <v>14</v>
      </c>
      <c r="I175" s="105">
        <v>29.2</v>
      </c>
      <c r="J175" s="105">
        <v>301.5</v>
      </c>
      <c r="K175" s="97"/>
      <c r="L175" s="96"/>
      <c r="M175" s="135"/>
    </row>
    <row r="176" spans="1:13" ht="15" x14ac:dyDescent="0.25">
      <c r="A176" s="21"/>
      <c r="B176" s="13"/>
      <c r="C176" s="9"/>
      <c r="D176" s="98"/>
      <c r="E176" s="103" t="s">
        <v>103</v>
      </c>
      <c r="F176" s="105">
        <v>40</v>
      </c>
      <c r="G176" s="105">
        <v>0.5</v>
      </c>
      <c r="H176" s="105">
        <v>2.9</v>
      </c>
      <c r="I176" s="105">
        <v>1.7</v>
      </c>
      <c r="J176" s="105">
        <v>35.200000000000003</v>
      </c>
      <c r="K176" s="97"/>
      <c r="L176" s="96"/>
      <c r="M176" s="135"/>
    </row>
    <row r="177" spans="1:13" ht="15" x14ac:dyDescent="0.25">
      <c r="A177" s="21"/>
      <c r="B177" s="13"/>
      <c r="C177" s="9"/>
      <c r="D177" s="98"/>
      <c r="E177" s="103" t="s">
        <v>63</v>
      </c>
      <c r="F177" s="105">
        <v>200</v>
      </c>
      <c r="G177" s="105">
        <v>0.5</v>
      </c>
      <c r="H177" s="105">
        <v>0.2</v>
      </c>
      <c r="I177" s="105">
        <v>20.2</v>
      </c>
      <c r="J177" s="105">
        <v>77</v>
      </c>
      <c r="K177" s="97"/>
      <c r="L177" s="96"/>
      <c r="M177" s="135"/>
    </row>
    <row r="178" spans="1:13" ht="15" x14ac:dyDescent="0.25">
      <c r="A178" s="21"/>
      <c r="B178" s="13"/>
      <c r="C178" s="9"/>
      <c r="D178" s="98"/>
      <c r="E178" s="103" t="s">
        <v>33</v>
      </c>
      <c r="F178" s="105">
        <v>50</v>
      </c>
      <c r="G178" s="105">
        <v>3.3</v>
      </c>
      <c r="H178" s="105">
        <v>0.3</v>
      </c>
      <c r="I178" s="105">
        <v>23.5</v>
      </c>
      <c r="J178" s="105">
        <v>112</v>
      </c>
      <c r="K178" s="97"/>
      <c r="L178" s="96"/>
      <c r="M178" s="135"/>
    </row>
    <row r="179" spans="1:13" ht="15" x14ac:dyDescent="0.25">
      <c r="A179" s="21"/>
      <c r="B179" s="12"/>
      <c r="C179" s="9"/>
      <c r="D179" s="98"/>
      <c r="E179" s="103" t="s">
        <v>27</v>
      </c>
      <c r="F179" s="105">
        <v>40</v>
      </c>
      <c r="G179" s="105">
        <v>2.6</v>
      </c>
      <c r="H179" s="105">
        <v>0.5</v>
      </c>
      <c r="I179" s="105">
        <v>16.7</v>
      </c>
      <c r="J179" s="105">
        <v>77.400000000000006</v>
      </c>
      <c r="K179" s="97"/>
      <c r="L179" s="96"/>
      <c r="M179" s="135"/>
    </row>
    <row r="180" spans="1:13" ht="15" x14ac:dyDescent="0.25">
      <c r="A180" s="22"/>
      <c r="B180" s="14"/>
      <c r="C180" s="9"/>
      <c r="D180" s="121" t="s">
        <v>22</v>
      </c>
      <c r="E180" s="103"/>
      <c r="F180" s="107">
        <f>SUM(F172:F179)</f>
        <v>794</v>
      </c>
      <c r="G180" s="107">
        <f t="shared" ref="G180:J180" si="28">SUM(G172:G179)</f>
        <v>30.7</v>
      </c>
      <c r="H180" s="107">
        <f t="shared" si="28"/>
        <v>25.4</v>
      </c>
      <c r="I180" s="107">
        <f t="shared" si="28"/>
        <v>107.80000000000001</v>
      </c>
      <c r="J180" s="107">
        <f t="shared" si="28"/>
        <v>767.69999999999993</v>
      </c>
      <c r="K180" s="97"/>
      <c r="L180" s="96"/>
      <c r="M180" s="135"/>
    </row>
    <row r="181" spans="1:13" ht="15" x14ac:dyDescent="0.25">
      <c r="A181" s="21">
        <v>2</v>
      </c>
      <c r="B181" s="13">
        <v>3</v>
      </c>
      <c r="C181" s="8" t="s">
        <v>42</v>
      </c>
      <c r="D181" s="98"/>
      <c r="E181" s="103" t="s">
        <v>104</v>
      </c>
      <c r="F181" s="105">
        <v>100</v>
      </c>
      <c r="G181" s="105">
        <v>14.1</v>
      </c>
      <c r="H181" s="105">
        <v>5.2</v>
      </c>
      <c r="I181" s="105">
        <v>7</v>
      </c>
      <c r="J181" s="105">
        <v>129</v>
      </c>
      <c r="K181" s="97"/>
      <c r="L181" s="96"/>
      <c r="M181" s="135"/>
    </row>
    <row r="182" spans="1:13" ht="15.75" thickBot="1" x14ac:dyDescent="0.3">
      <c r="A182" s="21"/>
      <c r="B182" s="13"/>
      <c r="C182" s="9"/>
      <c r="D182" s="90"/>
      <c r="E182" s="102" t="s">
        <v>98</v>
      </c>
      <c r="F182" s="104">
        <v>200</v>
      </c>
      <c r="G182" s="104">
        <v>0.1</v>
      </c>
      <c r="H182" s="104">
        <v>0</v>
      </c>
      <c r="I182" s="104">
        <v>9.8000000000000007</v>
      </c>
      <c r="J182" s="104">
        <v>37.799999999999997</v>
      </c>
      <c r="K182" s="93"/>
      <c r="L182" s="92"/>
      <c r="M182" s="29"/>
    </row>
    <row r="183" spans="1:13" ht="15" x14ac:dyDescent="0.25">
      <c r="A183" s="21"/>
      <c r="B183" s="13"/>
      <c r="C183" s="9"/>
      <c r="D183" s="101"/>
      <c r="E183" s="102" t="s">
        <v>105</v>
      </c>
      <c r="F183" s="104">
        <v>30</v>
      </c>
      <c r="G183" s="104">
        <v>2.2000000000000002</v>
      </c>
      <c r="H183" s="104">
        <v>0.3</v>
      </c>
      <c r="I183" s="104">
        <v>14.1</v>
      </c>
      <c r="J183" s="104">
        <v>67.2</v>
      </c>
      <c r="K183" s="92"/>
      <c r="L183" s="92"/>
      <c r="M183" s="36"/>
    </row>
    <row r="184" spans="1:13" ht="15" x14ac:dyDescent="0.25">
      <c r="A184" s="21"/>
      <c r="B184" s="13"/>
      <c r="C184" s="9"/>
      <c r="D184" s="138"/>
      <c r="E184" s="139" t="s">
        <v>106</v>
      </c>
      <c r="F184" s="141">
        <v>30</v>
      </c>
      <c r="G184" s="140">
        <v>0.2</v>
      </c>
      <c r="H184" s="141">
        <v>0</v>
      </c>
      <c r="I184" s="141">
        <v>22.1</v>
      </c>
      <c r="J184" s="141">
        <v>85.8</v>
      </c>
      <c r="K184" s="142"/>
      <c r="L184" s="143"/>
      <c r="M184" s="36"/>
    </row>
    <row r="185" spans="1:13" ht="15" x14ac:dyDescent="0.25">
      <c r="A185" s="21"/>
      <c r="B185" s="13"/>
      <c r="C185" s="9"/>
      <c r="D185" s="121" t="s">
        <v>22</v>
      </c>
      <c r="E185" s="108"/>
      <c r="F185" s="144">
        <f>SUM(F181:F184)</f>
        <v>360</v>
      </c>
      <c r="G185" s="144">
        <f t="shared" ref="G185:J185" si="29">SUM(G181:G184)</f>
        <v>16.599999999999998</v>
      </c>
      <c r="H185" s="144">
        <f t="shared" si="29"/>
        <v>5.5</v>
      </c>
      <c r="I185" s="144">
        <f t="shared" si="29"/>
        <v>53</v>
      </c>
      <c r="J185" s="144">
        <f t="shared" si="29"/>
        <v>319.8</v>
      </c>
      <c r="K185" s="97"/>
      <c r="L185" s="110"/>
      <c r="M185" s="36"/>
    </row>
    <row r="186" spans="1:13" ht="28.5" customHeight="1" thickBot="1" x14ac:dyDescent="0.25">
      <c r="A186" s="27">
        <f>A165</f>
        <v>2</v>
      </c>
      <c r="B186" s="28">
        <f>B165</f>
        <v>3</v>
      </c>
      <c r="C186" s="160" t="s">
        <v>4</v>
      </c>
      <c r="D186" s="161"/>
      <c r="E186" s="35"/>
      <c r="F186" s="88">
        <f>F171+F180+F185</f>
        <v>1654</v>
      </c>
      <c r="G186" s="88">
        <f t="shared" ref="G186:J186" si="30">G171+G180+G185</f>
        <v>62.399999999999991</v>
      </c>
      <c r="H186" s="88">
        <f t="shared" si="30"/>
        <v>49.5</v>
      </c>
      <c r="I186" s="88">
        <f t="shared" si="30"/>
        <v>241.8</v>
      </c>
      <c r="J186" s="88">
        <f t="shared" si="30"/>
        <v>1635.8</v>
      </c>
      <c r="K186" s="37"/>
      <c r="L186" s="36"/>
      <c r="M186" s="23"/>
    </row>
    <row r="187" spans="1:13" ht="25.5" x14ac:dyDescent="0.25">
      <c r="A187" s="18">
        <v>2</v>
      </c>
      <c r="B187" s="19">
        <v>4</v>
      </c>
      <c r="C187" s="20" t="s">
        <v>20</v>
      </c>
      <c r="D187" s="90"/>
      <c r="E187" s="102" t="s">
        <v>107</v>
      </c>
      <c r="F187" s="104">
        <v>200</v>
      </c>
      <c r="G187" s="104">
        <v>6</v>
      </c>
      <c r="H187" s="104">
        <v>6.7</v>
      </c>
      <c r="I187" s="104">
        <v>28.4</v>
      </c>
      <c r="J187" s="104">
        <v>195.7</v>
      </c>
      <c r="K187" s="92"/>
      <c r="L187" s="92"/>
      <c r="M187" s="36"/>
    </row>
    <row r="188" spans="1:13" ht="15" x14ac:dyDescent="0.25">
      <c r="A188" s="21"/>
      <c r="B188" s="13"/>
      <c r="C188" s="9"/>
      <c r="D188" s="94"/>
      <c r="E188" s="103" t="s">
        <v>46</v>
      </c>
      <c r="F188" s="105">
        <v>20</v>
      </c>
      <c r="G188" s="105">
        <v>5.3</v>
      </c>
      <c r="H188" s="105">
        <v>5.3</v>
      </c>
      <c r="I188" s="105">
        <v>0</v>
      </c>
      <c r="J188" s="105">
        <v>70.099999999999994</v>
      </c>
      <c r="K188" s="96"/>
      <c r="L188" s="96"/>
      <c r="M188" s="36"/>
    </row>
    <row r="189" spans="1:13" ht="15" x14ac:dyDescent="0.25">
      <c r="A189" s="21"/>
      <c r="B189" s="13"/>
      <c r="C189" s="9"/>
      <c r="D189" s="94"/>
      <c r="E189" s="116" t="s">
        <v>33</v>
      </c>
      <c r="F189" s="117">
        <v>40</v>
      </c>
      <c r="G189" s="117">
        <v>2.6</v>
      </c>
      <c r="H189" s="117">
        <v>0.3</v>
      </c>
      <c r="I189" s="117">
        <v>18.8</v>
      </c>
      <c r="J189" s="117">
        <v>89.6</v>
      </c>
      <c r="K189" s="96"/>
      <c r="L189" s="118"/>
      <c r="M189" s="36"/>
    </row>
    <row r="190" spans="1:13" ht="15" x14ac:dyDescent="0.25">
      <c r="A190" s="21"/>
      <c r="B190" s="13"/>
      <c r="C190" s="9"/>
      <c r="D190" s="94"/>
      <c r="E190" s="116" t="s">
        <v>27</v>
      </c>
      <c r="F190" s="117">
        <v>30</v>
      </c>
      <c r="G190" s="117">
        <v>2</v>
      </c>
      <c r="H190" s="117">
        <v>0.4</v>
      </c>
      <c r="I190" s="117">
        <v>12.5</v>
      </c>
      <c r="J190" s="117">
        <v>58</v>
      </c>
      <c r="K190" s="96"/>
      <c r="L190" s="118"/>
      <c r="M190" s="36"/>
    </row>
    <row r="191" spans="1:13" ht="15" x14ac:dyDescent="0.25">
      <c r="A191" s="21"/>
      <c r="B191" s="13"/>
      <c r="C191" s="9"/>
      <c r="D191" s="94"/>
      <c r="E191" s="116" t="s">
        <v>108</v>
      </c>
      <c r="F191" s="117">
        <v>200</v>
      </c>
      <c r="G191" s="117">
        <v>3</v>
      </c>
      <c r="H191" s="117">
        <v>3.2</v>
      </c>
      <c r="I191" s="117">
        <v>14.5</v>
      </c>
      <c r="J191" s="117">
        <v>96.2</v>
      </c>
      <c r="K191" s="96"/>
      <c r="L191" s="118"/>
      <c r="M191" s="36"/>
    </row>
    <row r="192" spans="1:13" ht="15" x14ac:dyDescent="0.25">
      <c r="A192" s="21"/>
      <c r="B192" s="13"/>
      <c r="C192" s="9"/>
      <c r="D192" s="94"/>
      <c r="E192" s="116" t="s">
        <v>35</v>
      </c>
      <c r="F192" s="117">
        <v>120</v>
      </c>
      <c r="G192" s="117">
        <v>0.5</v>
      </c>
      <c r="H192" s="117">
        <v>0.5</v>
      </c>
      <c r="I192" s="117">
        <v>13.9</v>
      </c>
      <c r="J192" s="117">
        <v>58.4</v>
      </c>
      <c r="K192" s="96"/>
      <c r="L192" s="118"/>
      <c r="M192" s="36"/>
    </row>
    <row r="193" spans="1:13" ht="15" x14ac:dyDescent="0.25">
      <c r="A193" s="21"/>
      <c r="B193" s="13"/>
      <c r="C193" s="9"/>
      <c r="D193" s="121" t="s">
        <v>22</v>
      </c>
      <c r="E193" s="116"/>
      <c r="F193" s="122">
        <f>SUM(F187:F192)</f>
        <v>610</v>
      </c>
      <c r="G193" s="122">
        <f t="shared" ref="G193:J193" si="31">SUM(G187:G192)</f>
        <v>19.399999999999999</v>
      </c>
      <c r="H193" s="122">
        <f t="shared" si="31"/>
        <v>16.400000000000002</v>
      </c>
      <c r="I193" s="122">
        <f t="shared" si="31"/>
        <v>88.100000000000009</v>
      </c>
      <c r="J193" s="122">
        <f t="shared" si="31"/>
        <v>568</v>
      </c>
      <c r="K193" s="96"/>
      <c r="L193" s="118"/>
      <c r="M193" s="36"/>
    </row>
    <row r="194" spans="1:13" ht="25.5" x14ac:dyDescent="0.25">
      <c r="A194" s="24">
        <f>A187</f>
        <v>2</v>
      </c>
      <c r="B194" s="11">
        <f>B187</f>
        <v>4</v>
      </c>
      <c r="C194" s="8" t="s">
        <v>21</v>
      </c>
      <c r="D194" s="98"/>
      <c r="E194" s="103" t="s">
        <v>109</v>
      </c>
      <c r="F194" s="105">
        <v>80</v>
      </c>
      <c r="G194" s="105">
        <v>1.2</v>
      </c>
      <c r="H194" s="105">
        <v>4.8</v>
      </c>
      <c r="I194" s="105">
        <v>14.7</v>
      </c>
      <c r="J194" s="105">
        <v>101.1</v>
      </c>
      <c r="K194" s="96"/>
      <c r="L194" s="96"/>
      <c r="M194" s="36"/>
    </row>
    <row r="195" spans="1:13" ht="15" x14ac:dyDescent="0.25">
      <c r="A195" s="21"/>
      <c r="B195" s="13"/>
      <c r="C195" s="9"/>
      <c r="D195" s="98"/>
      <c r="E195" s="103" t="s">
        <v>110</v>
      </c>
      <c r="F195" s="105">
        <v>200</v>
      </c>
      <c r="G195" s="105">
        <v>2.6</v>
      </c>
      <c r="H195" s="105">
        <v>2</v>
      </c>
      <c r="I195" s="105">
        <v>18.899999999999999</v>
      </c>
      <c r="J195" s="105">
        <v>101.9</v>
      </c>
      <c r="K195" s="96"/>
      <c r="L195" s="96"/>
      <c r="M195" s="23"/>
    </row>
    <row r="196" spans="1:13" ht="15" x14ac:dyDescent="0.25">
      <c r="A196" s="21"/>
      <c r="B196" s="13"/>
      <c r="C196" s="9"/>
      <c r="D196" s="98"/>
      <c r="E196" s="103" t="s">
        <v>111</v>
      </c>
      <c r="F196" s="105">
        <v>30</v>
      </c>
      <c r="G196" s="105">
        <v>6.2</v>
      </c>
      <c r="H196" s="105">
        <v>4.4000000000000004</v>
      </c>
      <c r="I196" s="105">
        <v>0.4</v>
      </c>
      <c r="J196" s="105">
        <v>65.5</v>
      </c>
      <c r="K196" s="96"/>
      <c r="L196" s="96"/>
      <c r="M196" s="135"/>
    </row>
    <row r="197" spans="1:13" ht="15" x14ac:dyDescent="0.25">
      <c r="A197" s="21"/>
      <c r="B197" s="13"/>
      <c r="C197" s="9"/>
      <c r="D197" s="98"/>
      <c r="E197" s="103" t="s">
        <v>112</v>
      </c>
      <c r="F197" s="105">
        <v>100</v>
      </c>
      <c r="G197" s="105">
        <v>18.399999999999999</v>
      </c>
      <c r="H197" s="105">
        <v>12.4</v>
      </c>
      <c r="I197" s="105">
        <v>2.5</v>
      </c>
      <c r="J197" s="105">
        <v>194.4</v>
      </c>
      <c r="K197" s="96"/>
      <c r="L197" s="96"/>
      <c r="M197" s="135"/>
    </row>
    <row r="198" spans="1:13" ht="15" x14ac:dyDescent="0.25">
      <c r="A198" s="21"/>
      <c r="B198" s="13"/>
      <c r="C198" s="9"/>
      <c r="D198" s="98"/>
      <c r="E198" s="103" t="s">
        <v>40</v>
      </c>
      <c r="F198" s="105">
        <v>4</v>
      </c>
      <c r="G198" s="105">
        <v>0.1</v>
      </c>
      <c r="H198" s="105">
        <v>0</v>
      </c>
      <c r="I198" s="105">
        <v>0.3</v>
      </c>
      <c r="J198" s="105">
        <v>1.6</v>
      </c>
      <c r="K198" s="96"/>
      <c r="L198" s="96"/>
      <c r="M198" s="135"/>
    </row>
    <row r="199" spans="1:13" ht="15" x14ac:dyDescent="0.25">
      <c r="A199" s="21"/>
      <c r="B199" s="13"/>
      <c r="C199" s="9"/>
      <c r="D199" s="98"/>
      <c r="E199" s="103" t="s">
        <v>52</v>
      </c>
      <c r="F199" s="105">
        <v>150</v>
      </c>
      <c r="G199" s="105">
        <v>3.1</v>
      </c>
      <c r="H199" s="105">
        <v>3.7</v>
      </c>
      <c r="I199" s="105">
        <v>22.1</v>
      </c>
      <c r="J199" s="105">
        <v>132.6</v>
      </c>
      <c r="K199" s="96"/>
      <c r="L199" s="96"/>
      <c r="M199" s="135"/>
    </row>
    <row r="200" spans="1:13" ht="15" x14ac:dyDescent="0.25">
      <c r="A200" s="21"/>
      <c r="B200" s="13"/>
      <c r="C200" s="9"/>
      <c r="D200" s="98"/>
      <c r="E200" s="103" t="s">
        <v>54</v>
      </c>
      <c r="F200" s="105">
        <v>200</v>
      </c>
      <c r="G200" s="105">
        <v>1</v>
      </c>
      <c r="H200" s="105">
        <v>0.1</v>
      </c>
      <c r="I200" s="105">
        <v>23.2</v>
      </c>
      <c r="J200" s="105">
        <v>87.6</v>
      </c>
      <c r="K200" s="96"/>
      <c r="L200" s="96"/>
      <c r="M200" s="135"/>
    </row>
    <row r="201" spans="1:13" ht="15" x14ac:dyDescent="0.25">
      <c r="A201" s="21"/>
      <c r="B201" s="13"/>
      <c r="C201" s="9"/>
      <c r="D201" s="98"/>
      <c r="E201" s="103" t="s">
        <v>27</v>
      </c>
      <c r="F201" s="105">
        <v>30</v>
      </c>
      <c r="G201" s="105">
        <v>2</v>
      </c>
      <c r="H201" s="105">
        <v>0.4</v>
      </c>
      <c r="I201" s="105">
        <v>12.5</v>
      </c>
      <c r="J201" s="105">
        <v>58</v>
      </c>
      <c r="K201" s="96"/>
      <c r="L201" s="96"/>
      <c r="M201" s="135"/>
    </row>
    <row r="202" spans="1:13" ht="15" x14ac:dyDescent="0.25">
      <c r="A202" s="21"/>
      <c r="B202" s="13"/>
      <c r="C202" s="9"/>
      <c r="D202" s="98"/>
      <c r="E202" s="103" t="s">
        <v>33</v>
      </c>
      <c r="F202" s="105">
        <v>35</v>
      </c>
      <c r="G202" s="105">
        <v>2.2999999999999998</v>
      </c>
      <c r="H202" s="105">
        <v>0.2</v>
      </c>
      <c r="I202" s="105">
        <v>16.399999999999999</v>
      </c>
      <c r="J202" s="105">
        <v>78.400000000000006</v>
      </c>
      <c r="K202" s="96"/>
      <c r="L202" s="96"/>
      <c r="M202" s="135"/>
    </row>
    <row r="203" spans="1:13" ht="15" x14ac:dyDescent="0.25">
      <c r="A203" s="22"/>
      <c r="B203" s="14"/>
      <c r="C203" s="9"/>
      <c r="D203" s="121" t="s">
        <v>22</v>
      </c>
      <c r="E203" s="95"/>
      <c r="F203" s="107">
        <f>SUM(F194:F202)</f>
        <v>829</v>
      </c>
      <c r="G203" s="107">
        <f t="shared" ref="G203:J203" si="32">SUM(G194:G202)</f>
        <v>36.9</v>
      </c>
      <c r="H203" s="107">
        <f t="shared" si="32"/>
        <v>28</v>
      </c>
      <c r="I203" s="107">
        <f t="shared" si="32"/>
        <v>111</v>
      </c>
      <c r="J203" s="107">
        <f t="shared" si="32"/>
        <v>821.1</v>
      </c>
      <c r="K203" s="96"/>
      <c r="L203" s="96"/>
      <c r="M203" s="135"/>
    </row>
    <row r="204" spans="1:13" ht="15.75" thickBot="1" x14ac:dyDescent="0.3">
      <c r="A204" s="21">
        <v>2</v>
      </c>
      <c r="B204" s="13">
        <v>4</v>
      </c>
      <c r="C204" s="8" t="s">
        <v>42</v>
      </c>
      <c r="D204" s="90"/>
      <c r="E204" s="102" t="s">
        <v>113</v>
      </c>
      <c r="F204" s="104">
        <v>100</v>
      </c>
      <c r="G204" s="104">
        <v>17.2</v>
      </c>
      <c r="H204" s="104">
        <v>8.1</v>
      </c>
      <c r="I204" s="104">
        <v>7.9</v>
      </c>
      <c r="J204" s="104">
        <v>173.5</v>
      </c>
      <c r="K204" s="92"/>
      <c r="L204" s="92"/>
      <c r="M204" s="29"/>
    </row>
    <row r="205" spans="1:13" ht="15" x14ac:dyDescent="0.25">
      <c r="A205" s="21"/>
      <c r="B205" s="13"/>
      <c r="C205" s="9"/>
      <c r="D205" s="101"/>
      <c r="E205" s="102" t="s">
        <v>33</v>
      </c>
      <c r="F205" s="104">
        <v>20</v>
      </c>
      <c r="G205" s="104">
        <v>1.3</v>
      </c>
      <c r="H205" s="104">
        <v>0.1</v>
      </c>
      <c r="I205" s="104">
        <v>9.4</v>
      </c>
      <c r="J205" s="104">
        <v>44.8</v>
      </c>
      <c r="K205" s="92"/>
      <c r="L205" s="92"/>
      <c r="M205" s="36"/>
    </row>
    <row r="206" spans="1:13" ht="15" x14ac:dyDescent="0.25">
      <c r="A206" s="21"/>
      <c r="B206" s="13"/>
      <c r="C206" s="9"/>
      <c r="D206" s="94"/>
      <c r="E206" s="116" t="s">
        <v>114</v>
      </c>
      <c r="F206" s="117">
        <v>200</v>
      </c>
      <c r="G206" s="117">
        <v>0.6</v>
      </c>
      <c r="H206" s="117">
        <v>0.4</v>
      </c>
      <c r="I206" s="117">
        <v>33.200000000000003</v>
      </c>
      <c r="J206" s="117">
        <v>134.1</v>
      </c>
      <c r="K206" s="96"/>
      <c r="L206" s="118"/>
      <c r="M206" s="36"/>
    </row>
    <row r="207" spans="1:13" ht="15" x14ac:dyDescent="0.25">
      <c r="A207" s="21"/>
      <c r="B207" s="13"/>
      <c r="C207" s="9"/>
      <c r="D207" s="121" t="s">
        <v>22</v>
      </c>
      <c r="E207" s="116"/>
      <c r="F207" s="122">
        <f>SUM(F204:F206)</f>
        <v>320</v>
      </c>
      <c r="G207" s="122">
        <f t="shared" ref="G207:J207" si="33">SUM(G204:G206)</f>
        <v>19.100000000000001</v>
      </c>
      <c r="H207" s="122">
        <f t="shared" si="33"/>
        <v>8.6</v>
      </c>
      <c r="I207" s="122">
        <f t="shared" si="33"/>
        <v>50.5</v>
      </c>
      <c r="J207" s="122">
        <f t="shared" si="33"/>
        <v>352.4</v>
      </c>
      <c r="K207" s="96"/>
      <c r="L207" s="118"/>
      <c r="M207" s="36"/>
    </row>
    <row r="208" spans="1:13" ht="32.25" customHeight="1" thickBot="1" x14ac:dyDescent="0.25">
      <c r="A208" s="27">
        <f>A187</f>
        <v>2</v>
      </c>
      <c r="B208" s="28">
        <f>B187</f>
        <v>4</v>
      </c>
      <c r="C208" s="160" t="s">
        <v>4</v>
      </c>
      <c r="D208" s="161"/>
      <c r="E208" s="35"/>
      <c r="F208" s="88">
        <f>F193+F203+F207</f>
        <v>1759</v>
      </c>
      <c r="G208" s="88">
        <f t="shared" ref="G208:K208" si="34">G193+G203+G207</f>
        <v>75.400000000000006</v>
      </c>
      <c r="H208" s="88">
        <f t="shared" si="34"/>
        <v>53.000000000000007</v>
      </c>
      <c r="I208" s="88">
        <f t="shared" si="34"/>
        <v>249.60000000000002</v>
      </c>
      <c r="J208" s="88">
        <f t="shared" si="34"/>
        <v>1741.5</v>
      </c>
      <c r="K208" s="88">
        <f t="shared" si="34"/>
        <v>0</v>
      </c>
      <c r="L208" s="36"/>
      <c r="M208" s="36"/>
    </row>
    <row r="209" spans="1:13" ht="15" x14ac:dyDescent="0.25">
      <c r="A209" s="18">
        <v>2</v>
      </c>
      <c r="B209" s="19">
        <v>5</v>
      </c>
      <c r="C209" s="145" t="s">
        <v>20</v>
      </c>
      <c r="D209" s="90"/>
      <c r="E209" s="102" t="s">
        <v>31</v>
      </c>
      <c r="F209" s="104">
        <v>150</v>
      </c>
      <c r="G209" s="104">
        <v>19.899999999999999</v>
      </c>
      <c r="H209" s="104">
        <v>17.100000000000001</v>
      </c>
      <c r="I209" s="104">
        <v>18</v>
      </c>
      <c r="J209" s="104">
        <v>305.89999999999998</v>
      </c>
      <c r="K209" s="92"/>
      <c r="L209" s="92"/>
      <c r="M209" s="149"/>
    </row>
    <row r="210" spans="1:13" ht="15" x14ac:dyDescent="0.25">
      <c r="A210" s="21"/>
      <c r="B210" s="13"/>
      <c r="C210" s="146"/>
      <c r="D210" s="94"/>
      <c r="E210" s="103" t="s">
        <v>115</v>
      </c>
      <c r="F210" s="105">
        <v>20</v>
      </c>
      <c r="G210" s="105">
        <v>0.1</v>
      </c>
      <c r="H210" s="105">
        <v>0.2</v>
      </c>
      <c r="I210" s="105">
        <v>1.1000000000000001</v>
      </c>
      <c r="J210" s="105">
        <v>6.3</v>
      </c>
      <c r="K210" s="96"/>
      <c r="L210" s="96"/>
      <c r="M210" s="149"/>
    </row>
    <row r="211" spans="1:13" ht="15" x14ac:dyDescent="0.25">
      <c r="A211" s="21"/>
      <c r="B211" s="13"/>
      <c r="C211" s="146"/>
      <c r="D211" s="94"/>
      <c r="E211" s="116" t="s">
        <v>33</v>
      </c>
      <c r="F211" s="117">
        <v>20</v>
      </c>
      <c r="G211" s="117">
        <v>1.3</v>
      </c>
      <c r="H211" s="117">
        <v>0.1</v>
      </c>
      <c r="I211" s="117">
        <v>9.4</v>
      </c>
      <c r="J211" s="117">
        <v>44.8</v>
      </c>
      <c r="K211" s="96"/>
      <c r="L211" s="118"/>
      <c r="M211" s="149"/>
    </row>
    <row r="212" spans="1:13" ht="15" x14ac:dyDescent="0.25">
      <c r="A212" s="21"/>
      <c r="B212" s="13"/>
      <c r="C212" s="146"/>
      <c r="D212" s="94"/>
      <c r="E212" s="116" t="s">
        <v>27</v>
      </c>
      <c r="F212" s="117">
        <v>20</v>
      </c>
      <c r="G212" s="117">
        <v>1.3</v>
      </c>
      <c r="H212" s="117">
        <v>0.2</v>
      </c>
      <c r="I212" s="117">
        <v>8.3000000000000007</v>
      </c>
      <c r="J212" s="117">
        <v>38.700000000000003</v>
      </c>
      <c r="K212" s="96"/>
      <c r="L212" s="118"/>
      <c r="M212" s="149"/>
    </row>
    <row r="213" spans="1:13" ht="15" x14ac:dyDescent="0.25">
      <c r="A213" s="21"/>
      <c r="B213" s="13"/>
      <c r="C213" s="146"/>
      <c r="D213" s="94"/>
      <c r="E213" s="116" t="s">
        <v>28</v>
      </c>
      <c r="F213" s="117">
        <v>200</v>
      </c>
      <c r="G213" s="117">
        <v>3.4</v>
      </c>
      <c r="H213" s="117">
        <v>3.3</v>
      </c>
      <c r="I213" s="117">
        <v>14.4</v>
      </c>
      <c r="J213" s="117">
        <v>98.2</v>
      </c>
      <c r="K213" s="96"/>
      <c r="L213" s="118"/>
      <c r="M213" s="149"/>
    </row>
    <row r="214" spans="1:13" ht="15" x14ac:dyDescent="0.25">
      <c r="A214" s="21"/>
      <c r="B214" s="13"/>
      <c r="C214" s="146"/>
      <c r="D214" s="94"/>
      <c r="E214" s="116" t="s">
        <v>81</v>
      </c>
      <c r="F214" s="117">
        <v>120</v>
      </c>
      <c r="G214" s="117">
        <v>1.8</v>
      </c>
      <c r="H214" s="117">
        <v>0.6</v>
      </c>
      <c r="I214" s="117">
        <v>27.2</v>
      </c>
      <c r="J214" s="117">
        <v>114.6</v>
      </c>
      <c r="K214" s="96"/>
      <c r="L214" s="118"/>
      <c r="M214" s="149"/>
    </row>
    <row r="215" spans="1:13" ht="15" x14ac:dyDescent="0.25">
      <c r="A215" s="21"/>
      <c r="B215" s="13"/>
      <c r="C215" s="146"/>
      <c r="D215" s="121" t="s">
        <v>22</v>
      </c>
      <c r="E215" s="116"/>
      <c r="F215" s="122">
        <f>SUM(F209:F214)</f>
        <v>530</v>
      </c>
      <c r="G215" s="122">
        <f t="shared" ref="G215:J215" si="35">SUM(G209:G214)</f>
        <v>27.8</v>
      </c>
      <c r="H215" s="122">
        <f t="shared" si="35"/>
        <v>21.500000000000004</v>
      </c>
      <c r="I215" s="122">
        <f t="shared" si="35"/>
        <v>78.399999999999991</v>
      </c>
      <c r="J215" s="122">
        <f t="shared" si="35"/>
        <v>608.5</v>
      </c>
      <c r="K215" s="96"/>
      <c r="L215" s="118"/>
      <c r="M215" s="149"/>
    </row>
    <row r="216" spans="1:13" ht="15" x14ac:dyDescent="0.25">
      <c r="A216" s="24">
        <f>A209</f>
        <v>2</v>
      </c>
      <c r="B216" s="11">
        <f>B209</f>
        <v>5</v>
      </c>
      <c r="C216" s="147" t="s">
        <v>21</v>
      </c>
      <c r="D216" s="98"/>
      <c r="E216" s="103" t="s">
        <v>116</v>
      </c>
      <c r="F216" s="105">
        <v>60</v>
      </c>
      <c r="G216" s="105">
        <v>0.5</v>
      </c>
      <c r="H216" s="105">
        <v>0.1</v>
      </c>
      <c r="I216" s="105">
        <v>1.9</v>
      </c>
      <c r="J216" s="105">
        <v>8.8000000000000007</v>
      </c>
      <c r="K216" s="96"/>
      <c r="L216" s="96"/>
      <c r="M216" s="149"/>
    </row>
    <row r="217" spans="1:13" ht="15" x14ac:dyDescent="0.25">
      <c r="A217" s="21"/>
      <c r="B217" s="13"/>
      <c r="C217" s="146"/>
      <c r="D217" s="98"/>
      <c r="E217" s="103" t="s">
        <v>49</v>
      </c>
      <c r="F217" s="105">
        <v>200</v>
      </c>
      <c r="G217" s="105">
        <v>4.4000000000000004</v>
      </c>
      <c r="H217" s="105">
        <v>4.5</v>
      </c>
      <c r="I217" s="105">
        <v>19.5</v>
      </c>
      <c r="J217" s="105">
        <v>131.19999999999999</v>
      </c>
      <c r="K217" s="96"/>
      <c r="L217" s="96"/>
      <c r="M217" s="150"/>
    </row>
    <row r="218" spans="1:13" ht="15" x14ac:dyDescent="0.25">
      <c r="A218" s="21"/>
      <c r="B218" s="13"/>
      <c r="C218" s="146"/>
      <c r="D218" s="98"/>
      <c r="E218" s="103" t="s">
        <v>40</v>
      </c>
      <c r="F218" s="105">
        <v>4</v>
      </c>
      <c r="G218" s="105">
        <v>0.1</v>
      </c>
      <c r="H218" s="105">
        <v>0</v>
      </c>
      <c r="I218" s="105">
        <v>0.3</v>
      </c>
      <c r="J218" s="105">
        <v>1.6</v>
      </c>
      <c r="K218" s="96"/>
      <c r="L218" s="96"/>
      <c r="M218" s="156"/>
    </row>
    <row r="219" spans="1:13" ht="15" x14ac:dyDescent="0.25">
      <c r="A219" s="21"/>
      <c r="B219" s="13"/>
      <c r="C219" s="146"/>
      <c r="D219" s="98"/>
      <c r="E219" s="103" t="s">
        <v>117</v>
      </c>
      <c r="F219" s="105">
        <v>200</v>
      </c>
      <c r="G219" s="105">
        <v>16.5</v>
      </c>
      <c r="H219" s="105">
        <v>11.8</v>
      </c>
      <c r="I219" s="105">
        <v>38.299999999999997</v>
      </c>
      <c r="J219" s="105">
        <v>324.7</v>
      </c>
      <c r="K219" s="96"/>
      <c r="L219" s="96"/>
      <c r="M219" s="156"/>
    </row>
    <row r="220" spans="1:13" ht="15" x14ac:dyDescent="0.25">
      <c r="A220" s="21"/>
      <c r="B220" s="13"/>
      <c r="C220" s="146"/>
      <c r="D220" s="98"/>
      <c r="E220" s="103" t="s">
        <v>27</v>
      </c>
      <c r="F220" s="105">
        <v>30</v>
      </c>
      <c r="G220" s="105">
        <v>2</v>
      </c>
      <c r="H220" s="105">
        <v>0.4</v>
      </c>
      <c r="I220" s="105">
        <v>12.5</v>
      </c>
      <c r="J220" s="105">
        <v>58</v>
      </c>
      <c r="K220" s="96"/>
      <c r="L220" s="96"/>
      <c r="M220" s="156"/>
    </row>
    <row r="221" spans="1:13" ht="15" x14ac:dyDescent="0.25">
      <c r="A221" s="21"/>
      <c r="B221" s="13"/>
      <c r="C221" s="146"/>
      <c r="D221" s="98"/>
      <c r="E221" s="103" t="s">
        <v>33</v>
      </c>
      <c r="F221" s="105">
        <v>50</v>
      </c>
      <c r="G221" s="105">
        <v>3.3</v>
      </c>
      <c r="H221" s="105">
        <v>0.3</v>
      </c>
      <c r="I221" s="105">
        <v>23.5</v>
      </c>
      <c r="J221" s="105">
        <v>112</v>
      </c>
      <c r="K221" s="96"/>
      <c r="L221" s="96"/>
      <c r="M221" s="156"/>
    </row>
    <row r="222" spans="1:13" ht="15" x14ac:dyDescent="0.25">
      <c r="A222" s="21"/>
      <c r="B222" s="13"/>
      <c r="C222" s="146"/>
      <c r="D222" s="98"/>
      <c r="E222" s="103" t="s">
        <v>46</v>
      </c>
      <c r="F222" s="105">
        <v>10</v>
      </c>
      <c r="G222" s="105">
        <v>2.6</v>
      </c>
      <c r="H222" s="105">
        <v>2.7</v>
      </c>
      <c r="I222" s="105">
        <v>0</v>
      </c>
      <c r="J222" s="105">
        <v>35.1</v>
      </c>
      <c r="K222" s="96"/>
      <c r="L222" s="96"/>
      <c r="M222" s="156"/>
    </row>
    <row r="223" spans="1:13" ht="15" x14ac:dyDescent="0.25">
      <c r="A223" s="21"/>
      <c r="B223" s="13"/>
      <c r="C223" s="146"/>
      <c r="D223" s="98"/>
      <c r="E223" s="103" t="s">
        <v>118</v>
      </c>
      <c r="F223" s="105">
        <v>200</v>
      </c>
      <c r="G223" s="105">
        <v>0.7</v>
      </c>
      <c r="H223" s="105">
        <v>0</v>
      </c>
      <c r="I223" s="105">
        <v>23.2</v>
      </c>
      <c r="J223" s="105">
        <v>88.2</v>
      </c>
      <c r="K223" s="96"/>
      <c r="L223" s="96"/>
      <c r="M223" s="156"/>
    </row>
    <row r="224" spans="1:13" ht="15" x14ac:dyDescent="0.25">
      <c r="A224" s="21"/>
      <c r="B224" s="13"/>
      <c r="C224" s="146"/>
      <c r="D224" s="121" t="s">
        <v>22</v>
      </c>
      <c r="E224" s="103"/>
      <c r="F224" s="107">
        <f>SUM(F216:F223)</f>
        <v>754</v>
      </c>
      <c r="G224" s="107">
        <f t="shared" ref="G224:J224" si="36">SUM(G216:G223)</f>
        <v>30.1</v>
      </c>
      <c r="H224" s="107">
        <f t="shared" si="36"/>
        <v>19.799999999999997</v>
      </c>
      <c r="I224" s="107">
        <f t="shared" si="36"/>
        <v>119.2</v>
      </c>
      <c r="J224" s="107">
        <f t="shared" si="36"/>
        <v>759.6</v>
      </c>
      <c r="K224" s="96"/>
      <c r="L224" s="96"/>
      <c r="M224" s="156"/>
    </row>
    <row r="225" spans="1:13" ht="15" x14ac:dyDescent="0.25">
      <c r="A225" s="24">
        <v>2</v>
      </c>
      <c r="B225" s="11">
        <v>5</v>
      </c>
      <c r="C225" s="8" t="s">
        <v>42</v>
      </c>
      <c r="D225" s="98"/>
      <c r="E225" s="103" t="s">
        <v>35</v>
      </c>
      <c r="F225" s="105">
        <v>100</v>
      </c>
      <c r="G225" s="105">
        <v>0.4</v>
      </c>
      <c r="H225" s="105">
        <v>0.4</v>
      </c>
      <c r="I225" s="105">
        <v>11.6</v>
      </c>
      <c r="J225" s="105">
        <v>48.7</v>
      </c>
      <c r="K225" s="96"/>
      <c r="L225" s="96"/>
      <c r="M225" s="156"/>
    </row>
    <row r="226" spans="1:13" ht="15.75" thickBot="1" x14ac:dyDescent="0.3">
      <c r="A226" s="21"/>
      <c r="B226" s="13"/>
      <c r="C226" s="146"/>
      <c r="D226" s="90"/>
      <c r="E226" s="102" t="s">
        <v>119</v>
      </c>
      <c r="F226" s="104">
        <v>205</v>
      </c>
      <c r="G226" s="104">
        <v>0.1</v>
      </c>
      <c r="H226" s="104">
        <v>0</v>
      </c>
      <c r="I226" s="104">
        <v>10.1</v>
      </c>
      <c r="J226" s="104">
        <v>39.6</v>
      </c>
      <c r="K226" s="92"/>
      <c r="L226" s="92"/>
      <c r="M226" s="151"/>
    </row>
    <row r="227" spans="1:13" ht="15.75" thickBot="1" x14ac:dyDescent="0.3">
      <c r="A227" s="21"/>
      <c r="B227" s="13"/>
      <c r="C227" s="146"/>
      <c r="D227" s="101"/>
      <c r="E227" s="102" t="s">
        <v>33</v>
      </c>
      <c r="F227" s="104">
        <v>20</v>
      </c>
      <c r="G227" s="104">
        <v>1.3</v>
      </c>
      <c r="H227" s="104">
        <v>0.1</v>
      </c>
      <c r="I227" s="104">
        <v>9.4</v>
      </c>
      <c r="J227" s="104">
        <v>44.8</v>
      </c>
      <c r="K227" s="92"/>
      <c r="L227" s="92"/>
      <c r="M227" s="152"/>
    </row>
    <row r="228" spans="1:13" ht="15" x14ac:dyDescent="0.25">
      <c r="A228" s="21"/>
      <c r="B228" s="13"/>
      <c r="C228" s="146"/>
      <c r="D228" s="153"/>
      <c r="E228" s="157" t="s">
        <v>120</v>
      </c>
      <c r="F228" s="120">
        <v>60</v>
      </c>
      <c r="G228" s="120">
        <v>5.2</v>
      </c>
      <c r="H228" s="120">
        <v>4.7</v>
      </c>
      <c r="I228" s="120">
        <v>33.9</v>
      </c>
      <c r="J228" s="120">
        <v>196.8</v>
      </c>
      <c r="K228" s="154"/>
      <c r="L228" s="154"/>
    </row>
    <row r="229" spans="1:13" ht="15" x14ac:dyDescent="0.25">
      <c r="A229" s="21"/>
      <c r="B229" s="13"/>
      <c r="C229" s="146"/>
      <c r="D229" s="121" t="s">
        <v>22</v>
      </c>
      <c r="E229" s="155"/>
      <c r="F229" s="158">
        <f>SUM(F225:F228)</f>
        <v>385</v>
      </c>
      <c r="G229" s="158">
        <f t="shared" ref="G229:J229" si="37">SUM(G225:G228)</f>
        <v>7</v>
      </c>
      <c r="H229" s="158">
        <f t="shared" si="37"/>
        <v>5.2</v>
      </c>
      <c r="I229" s="158">
        <f t="shared" si="37"/>
        <v>65</v>
      </c>
      <c r="J229" s="158">
        <f t="shared" si="37"/>
        <v>329.90000000000003</v>
      </c>
      <c r="K229" s="113"/>
      <c r="L229" s="113"/>
    </row>
    <row r="230" spans="1:13" ht="30" customHeight="1" thickBot="1" x14ac:dyDescent="0.25">
      <c r="A230" s="27">
        <f>A209</f>
        <v>2</v>
      </c>
      <c r="B230" s="28">
        <f>B209</f>
        <v>5</v>
      </c>
      <c r="C230" s="160" t="s">
        <v>4</v>
      </c>
      <c r="D230" s="161"/>
      <c r="E230" s="53"/>
      <c r="F230" s="159">
        <f>F215+F224+F229</f>
        <v>1669</v>
      </c>
      <c r="G230" s="159">
        <f t="shared" ref="G230:J230" si="38">G215+G224+G229</f>
        <v>64.900000000000006</v>
      </c>
      <c r="H230" s="159">
        <f t="shared" si="38"/>
        <v>46.5</v>
      </c>
      <c r="I230" s="159">
        <f t="shared" si="38"/>
        <v>262.60000000000002</v>
      </c>
      <c r="J230" s="159">
        <f t="shared" si="38"/>
        <v>1698</v>
      </c>
      <c r="K230" s="53"/>
      <c r="L230" s="53"/>
    </row>
    <row r="231" spans="1:13" ht="24.75" customHeight="1" thickBot="1" x14ac:dyDescent="0.25">
      <c r="A231" s="25"/>
      <c r="B231" s="26"/>
      <c r="C231" s="148" t="s">
        <v>5</v>
      </c>
      <c r="D231" s="115"/>
      <c r="E231" s="113"/>
      <c r="F231" s="120">
        <f>AVERAGE(F230,F208,F186,F164,F141,F117,F97,F73,F51,F27)</f>
        <v>1699</v>
      </c>
      <c r="G231" s="120">
        <f t="shared" ref="G231:J231" si="39">AVERAGE(G230,G208,G186,G164,G141,G117,G97,G73,G51,G27)</f>
        <v>68.19</v>
      </c>
      <c r="H231" s="120">
        <f t="shared" si="39"/>
        <v>61.859999999999992</v>
      </c>
      <c r="I231" s="120">
        <f t="shared" si="39"/>
        <v>234.75</v>
      </c>
      <c r="J231" s="120">
        <f t="shared" si="39"/>
        <v>1735.8200000000002</v>
      </c>
      <c r="K231" s="113"/>
      <c r="L231" s="113"/>
    </row>
  </sheetData>
  <mergeCells count="13">
    <mergeCell ref="C1:E1"/>
    <mergeCell ref="H1:K1"/>
    <mergeCell ref="H2:K2"/>
    <mergeCell ref="C186:D186"/>
    <mergeCell ref="C141:D141"/>
    <mergeCell ref="C164:D164"/>
    <mergeCell ref="C208:D208"/>
    <mergeCell ref="C230:D230"/>
    <mergeCell ref="C27:D27"/>
    <mergeCell ref="C51:D51"/>
    <mergeCell ref="C73:D73"/>
    <mergeCell ref="C97:D97"/>
    <mergeCell ref="C117:D117"/>
  </mergeCells>
  <dataValidations count="1">
    <dataValidation type="list" allowBlank="1" showInputMessage="1" showErrorMessage="1" sqref="M136:M140 M159:M163 M183:M185 M205:M207 M107:M116 M84:M96 M62:M72 M39:M50 M28:M36 M15:M24 M6:M12 M52:M59 M74:M81 M98:M104 M118:M125 M142:M149 M165:M172 M187:M194 M209:M216">
      <formula1>"да,нет"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Райкевич Александр Борисович</cp:lastModifiedBy>
  <dcterms:created xsi:type="dcterms:W3CDTF">2022-05-16T14:23:56Z</dcterms:created>
  <dcterms:modified xsi:type="dcterms:W3CDTF">2026-04-13T10:20:41Z</dcterms:modified>
</cp:coreProperties>
</file>